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80" windowHeight="9615" activeTab="1"/>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<sst xmlns="http://schemas.openxmlformats.org/spreadsheetml/2006/main" count="76" uniqueCount="47">
  <si>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</si>
  <si>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</si>
  <si>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</si>
  <si>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</si>
  <si>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</si>
  <si>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</si>
  <si>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</si>
  <si>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</si>
  <si>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</si>
  <si>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</si>
  <si>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</si>
  <si>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</si>
  <si>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</si>
  <si>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</si>
  <si>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</si>
  <si>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</si>
  <si>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</si>
  <si>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</si>
  <si>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</si>
  <si>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</si>
  <si>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</si>
  <si>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</si>
  <si>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</si>
  <si>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</si>
  <si>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</si>
  <si>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</si>
  <si>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</si>
  <si>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</si>
  <si>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</si>
  <si>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</si>
  <si>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</si>
  <si>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</si>
  <si>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</si>
  <si>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</si>
  <si>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All times are in Mountain Standard Time</t>
  </si>
  <si>
    <t>AOK</t>
  </si>
  <si>
    <t>Uplooking array buried - not swept</t>
  </si>
  <si>
    <t>Senator Beck Basin Study Area - 2015/2016 Season Observations &amp; Sensor Status</t>
  </si>
  <si>
    <t>NO</t>
  </si>
  <si>
    <t>YES</t>
  </si>
  <si>
    <t>Uplooking array buried - swept</t>
  </si>
  <si>
    <t>Yes</t>
  </si>
  <si>
    <t>Uplooking array buried- swept</t>
  </si>
  <si>
    <t>Uplooking array buried - swept 1000</t>
  </si>
  <si>
    <t>Uplooking array buried, swept at 11:30am</t>
  </si>
  <si>
    <t>Array swept, partially covered</t>
  </si>
  <si>
    <t>Swept array, covered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</si>
</sst>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0.0"/>
    <numFmt numFmtId="168" formatCode="0.000"/>
  </numFmts>
  <fonts count="43">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0">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2" fontId="0" fillId="0" borderId="0" xfId="0" applyNumberFormat="1" applyAlignment="1">
      <alignment/>
    </xf>
    <xf numFmtId="2" fontId="0" fillId="0" borderId="0" xfId="0" applyNumberFormat="1" applyAlignment="1">
      <alignment horizontal="center" textRotation="90"/>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0" fontId="0" fillId="0" borderId="0" xfId="0" applyFill="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2" fontId="3" fillId="0" borderId="14" xfId="0" applyNumberFormat="1" applyFont="1" applyBorder="1" applyAlignment="1">
      <alignment horizontal="left"/>
    </xf>
    <xf numFmtId="0" fontId="0" fillId="0" borderId="16" xfId="0" applyBorder="1" applyAlignment="1">
      <alignment horizontal="center"/>
    </xf>
    <xf numFmtId="0" fontId="6" fillId="0" borderId="0" xfId="0" applyFont="1" applyAlignment="1">
      <alignment horizontal="left"/>
    </xf>
    <xf numFmtId="0" fontId="6" fillId="0" borderId="0" xfId="0" applyFont="1" applyAlignment="1">
      <alignment horizontal="center"/>
    </xf>
    <xf numFmtId="2" fontId="6" fillId="0" borderId="0" xfId="0" applyNumberFormat="1"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1" fontId="7" fillId="0" borderId="0" xfId="0" applyNumberFormat="1" applyFont="1" applyAlignment="1">
      <alignment horizontal="center"/>
    </xf>
    <xf numFmtId="1" fontId="0" fillId="0" borderId="0" xfId="0" applyNumberFormat="1" applyFill="1" applyAlignment="1">
      <alignment horizontal="center"/>
    </xf>
    <xf numFmtId="1" fontId="0" fillId="0" borderId="21" xfId="0" applyNumberFormat="1" applyBorder="1" applyAlignment="1">
      <alignment horizontal="center"/>
    </xf>
    <xf numFmtId="1" fontId="0" fillId="0" borderId="0" xfId="0" applyNumberFormat="1" applyAlignment="1">
      <alignment/>
    </xf>
    <xf numFmtId="0" fontId="0" fillId="0" borderId="18" xfId="0" applyFill="1" applyBorder="1" applyAlignment="1">
      <alignment horizontal="center"/>
    </xf>
    <xf numFmtId="16" fontId="0" fillId="0" borderId="10" xfId="0" applyNumberFormat="1" applyBorder="1" applyAlignment="1">
      <alignment horizontal="center"/>
    </xf>
    <xf numFmtId="0" fontId="0" fillId="0" borderId="12" xfId="0" applyBorder="1" applyAlignment="1">
      <alignment horizontal="center"/>
    </xf>
    <xf numFmtId="2" fontId="0" fillId="0" borderId="10" xfId="0" applyNumberFormat="1" applyBorder="1" applyAlignment="1">
      <alignment horizontal="center"/>
    </xf>
    <xf numFmtId="1" fontId="0" fillId="0" borderId="12" xfId="0" applyNumberFormat="1" applyBorder="1" applyAlignment="1">
      <alignment horizontal="center"/>
    </xf>
    <xf numFmtId="2" fontId="0" fillId="0" borderId="12" xfId="0" applyNumberFormat="1" applyBorder="1" applyAlignment="1">
      <alignment horizontal="center"/>
    </xf>
    <xf numFmtId="2" fontId="0" fillId="0" borderId="10" xfId="0" applyNumberFormat="1" applyFill="1" applyBorder="1" applyAlignment="1">
      <alignment horizontal="center"/>
    </xf>
    <xf numFmtId="1" fontId="0" fillId="0" borderId="10" xfId="0" applyNumberFormat="1" applyBorder="1" applyAlignment="1">
      <alignment horizontal="center"/>
    </xf>
    <xf numFmtId="0" fontId="0" fillId="0" borderId="11" xfId="0" applyBorder="1" applyAlignment="1">
      <alignment horizontal="center"/>
    </xf>
    <xf numFmtId="2" fontId="0" fillId="0" borderId="12" xfId="0" applyNumberFormat="1" applyFill="1" applyBorder="1" applyAlignment="1">
      <alignment horizontal="center"/>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xf numFmtId="16" fontId="0" fillId="0" borderId="0" xfId="0" applyNumberFormat="1" applyBorder="1" applyAlignment="1">
      <alignment horizontal="center"/>
    </xf>
    <xf numFmtId="0" fontId="0" fillId="0" borderId="10" xfId="0" applyBorder="1" applyAlignment="1">
      <alignment/>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944"/>
  <sheetViews>
    <sheetView zoomScalePageLayoutView="0" workbookViewId="0" topLeftCell="A1">
      <pane xSplit="2" ySplit="6" topLeftCell="C240" activePane="bottomRight" state="frozen"/>
      <selection pane="topLeft" activeCell="A1" sqref="A1"/>
      <selection pane="topRight" activeCell="C1" sqref="C1"/>
      <selection pane="bottomLeft" activeCell="A7" sqref="A7"/>
      <selection pane="bottomRight" activeCell="D7" sqref="D7:D265"/>
    </sheetView>
  </sheetViews>
  <sheetFormatPr defaultColWidth="9.140625" defaultRowHeight="12.75"/>
  <cols>
    <col min="1" max="1" width="6.8515625" style="2" customWidth="1"/>
    <col min="2" max="3" width="5.28125" style="2" customWidth="1"/>
    <col min="4" max="4" width="5.28125" style="21" customWidth="1"/>
    <col min="5" max="5" width="5.28125" style="18" customWidth="1"/>
    <col min="6" max="6" width="5.28125" style="22" customWidth="1"/>
    <col min="7" max="7" width="7.421875" style="22" customWidth="1"/>
    <col min="8" max="8" width="7.57421875" style="21" customWidth="1"/>
    <col min="9" max="13" width="7.57421875" style="18" customWidth="1"/>
    <col min="14" max="24" width="5.28125" style="18" customWidth="1"/>
    <col min="25" max="25" width="5.7109375" style="31" customWidth="1"/>
    <col min="26" max="26" width="6.7109375" style="0" customWidth="1"/>
  </cols>
  <sheetData>
    <row r="1" spans="1:24" ht="20.25">
      <c r="A1" s="48" t="s">
        <v>37</v>
      </c>
      <c r="B1" s="51"/>
      <c r="C1" s="51"/>
      <c r="D1" s="51"/>
      <c r="E1" s="52"/>
      <c r="F1" s="53"/>
      <c r="G1" s="53"/>
      <c r="H1" s="51"/>
      <c r="I1" s="52"/>
      <c r="J1" s="52"/>
      <c r="K1" s="52"/>
      <c r="L1" s="52"/>
      <c r="M1" s="52"/>
      <c r="N1" s="12"/>
      <c r="O1" s="12"/>
      <c r="P1" s="12"/>
      <c r="Q1" s="12"/>
      <c r="R1" s="12"/>
      <c r="S1" s="12"/>
      <c r="T1" s="12"/>
      <c r="U1" s="12"/>
      <c r="V1" s="12"/>
      <c r="W1" s="12"/>
      <c r="X1" s="12"/>
    </row>
    <row r="2" spans="1:24" ht="12.75">
      <c r="A2" s="7" t="s">
        <v>34</v>
      </c>
      <c r="D2" s="2"/>
      <c r="E2" s="12"/>
      <c r="F2" s="19"/>
      <c r="G2" s="19"/>
      <c r="H2" s="2"/>
      <c r="I2" s="12"/>
      <c r="J2" s="12"/>
      <c r="K2" s="12"/>
      <c r="L2" s="12"/>
      <c r="M2" s="12"/>
      <c r="N2" s="12"/>
      <c r="O2" s="12"/>
      <c r="P2" s="12"/>
      <c r="Q2" s="12"/>
      <c r="R2" s="12"/>
      <c r="S2" s="12"/>
      <c r="T2" s="12"/>
      <c r="U2" s="12"/>
      <c r="V2" s="12"/>
      <c r="W2" s="12"/>
      <c r="X2" s="12"/>
    </row>
    <row r="3" spans="4:24" ht="12.75">
      <c r="D3" s="2"/>
      <c r="E3" s="12"/>
      <c r="F3" s="19"/>
      <c r="G3" s="19"/>
      <c r="H3" s="2"/>
      <c r="I3" s="12"/>
      <c r="J3" s="12"/>
      <c r="K3" s="12"/>
      <c r="L3" s="12"/>
      <c r="M3" s="12"/>
      <c r="N3" s="12"/>
      <c r="O3" s="12"/>
      <c r="P3" s="12"/>
      <c r="Q3" s="12"/>
      <c r="R3" s="12"/>
      <c r="S3" s="12"/>
      <c r="T3" s="12"/>
      <c r="U3" s="12"/>
      <c r="V3" s="12"/>
      <c r="W3" s="12"/>
      <c r="X3" s="12"/>
    </row>
    <row r="4" spans="2:24" ht="15.75">
      <c r="B4" s="10"/>
      <c r="C4" s="33" t="s">
        <v>16</v>
      </c>
      <c r="D4" s="11"/>
      <c r="E4" s="46" t="s">
        <v>0</v>
      </c>
      <c r="F4" s="34"/>
      <c r="G4" s="34"/>
      <c r="H4" s="34"/>
      <c r="I4" s="34"/>
      <c r="J4" s="34"/>
      <c r="K4" s="34"/>
      <c r="L4" s="34"/>
      <c r="M4" s="34"/>
      <c r="N4" s="34"/>
      <c r="O4" s="34"/>
      <c r="P4" s="34"/>
      <c r="Q4" s="34"/>
      <c r="R4" s="34"/>
      <c r="S4" s="70"/>
      <c r="T4" s="70"/>
      <c r="U4" s="70"/>
      <c r="V4" s="70"/>
      <c r="W4" s="70"/>
      <c r="X4" s="71"/>
    </row>
    <row r="5" spans="2:24" ht="12.75">
      <c r="B5" s="24"/>
      <c r="C5" s="21"/>
      <c r="D5" s="28"/>
      <c r="F5" s="29"/>
      <c r="G5" s="29"/>
      <c r="H5" s="22"/>
      <c r="I5" s="22"/>
      <c r="J5" s="22"/>
      <c r="K5" s="22"/>
      <c r="L5" s="22"/>
      <c r="M5" s="29"/>
      <c r="N5" s="41"/>
      <c r="O5" s="39"/>
      <c r="P5" s="39" t="s">
        <v>33</v>
      </c>
      <c r="Q5" s="39"/>
      <c r="R5" s="40"/>
      <c r="S5" s="67" t="s">
        <v>31</v>
      </c>
      <c r="T5" s="68"/>
      <c r="U5" s="68"/>
      <c r="V5" s="68"/>
      <c r="W5" s="68"/>
      <c r="X5" s="69"/>
    </row>
    <row r="6" spans="1:26" ht="147.75" customHeight="1" thickBot="1">
      <c r="A6" s="3" t="s">
        <v>15</v>
      </c>
      <c r="B6" s="5" t="s">
        <v>5</v>
      </c>
      <c r="C6" s="4" t="s">
        <v>19</v>
      </c>
      <c r="D6" s="6" t="s">
        <v>17</v>
      </c>
      <c r="E6" s="17" t="s">
        <v>9</v>
      </c>
      <c r="F6" s="27" t="s">
        <v>18</v>
      </c>
      <c r="G6" s="27" t="s">
        <v>30</v>
      </c>
      <c r="H6" s="4" t="s">
        <v>29</v>
      </c>
      <c r="I6" s="13" t="s">
        <v>1</v>
      </c>
      <c r="J6" s="13" t="s">
        <v>2</v>
      </c>
      <c r="K6" s="13" t="s">
        <v>3</v>
      </c>
      <c r="L6" s="13" t="s">
        <v>4</v>
      </c>
      <c r="M6" s="14" t="s">
        <v>6</v>
      </c>
      <c r="N6" s="13" t="s">
        <v>20</v>
      </c>
      <c r="O6" s="13" t="s">
        <v>21</v>
      </c>
      <c r="P6" s="13" t="s">
        <v>11</v>
      </c>
      <c r="Q6" s="13" t="s">
        <v>22</v>
      </c>
      <c r="R6" s="14" t="s">
        <v>23</v>
      </c>
      <c r="S6" s="13" t="s">
        <v>27</v>
      </c>
      <c r="T6" s="13" t="s">
        <v>26</v>
      </c>
      <c r="U6" s="13" t="s">
        <v>24</v>
      </c>
      <c r="V6" s="13" t="s">
        <v>12</v>
      </c>
      <c r="W6" s="13" t="s">
        <v>13</v>
      </c>
      <c r="X6" s="14" t="s">
        <v>25</v>
      </c>
      <c r="Y6" s="32"/>
      <c r="Z6" s="1"/>
    </row>
    <row r="7" spans="1:24" ht="12.75">
      <c r="A7" s="8">
        <v>42278</v>
      </c>
      <c r="B7" s="2">
        <v>274</v>
      </c>
      <c r="D7" s="2">
        <v>0</v>
      </c>
      <c r="E7">
        <v>0.038</v>
      </c>
      <c r="F7" s="47"/>
      <c r="G7" s="54"/>
      <c r="H7" s="23"/>
      <c r="I7" s="12"/>
      <c r="J7" s="12"/>
      <c r="K7" s="12"/>
      <c r="L7" s="12"/>
      <c r="M7" s="15"/>
      <c r="N7" s="18">
        <f>(E7-0)*-1</f>
        <v>-0.038</v>
      </c>
      <c r="O7" s="18">
        <f>(0.1-E7)</f>
        <v>0.062000000000000006</v>
      </c>
      <c r="P7" s="18">
        <f>0.2-E7</f>
        <v>0.162</v>
      </c>
      <c r="Q7" s="18">
        <f>0.3-E7</f>
        <v>0.262</v>
      </c>
      <c r="R7" s="16">
        <f>0.4-E7</f>
        <v>0.36200000000000004</v>
      </c>
      <c r="S7" s="18">
        <f>5.95-E7</f>
        <v>5.912</v>
      </c>
      <c r="T7" s="18">
        <f>5.95-E7</f>
        <v>5.912</v>
      </c>
      <c r="U7" s="20">
        <f>3.3-E7</f>
        <v>3.262</v>
      </c>
      <c r="V7" s="12">
        <f>3.1-E7</f>
        <v>3.0620000000000003</v>
      </c>
      <c r="W7" s="12">
        <f>3.8-E7</f>
        <v>3.762</v>
      </c>
      <c r="X7" s="16">
        <f>3.4-E7</f>
        <v>3.362</v>
      </c>
    </row>
    <row r="8" spans="1:24" ht="12.75">
      <c r="A8" s="8">
        <v>42279</v>
      </c>
      <c r="B8" s="2">
        <v>275</v>
      </c>
      <c r="D8" s="2">
        <v>0</v>
      </c>
      <c r="E8">
        <v>0.027</v>
      </c>
      <c r="F8" s="9"/>
      <c r="G8" s="54"/>
      <c r="H8" s="24"/>
      <c r="I8" s="12"/>
      <c r="J8" s="12"/>
      <c r="K8" s="12"/>
      <c r="L8" s="12"/>
      <c r="M8" s="16"/>
      <c r="N8" s="18">
        <f aca="true" t="shared" si="0" ref="N8:N86">(E8-0)*-1</f>
        <v>-0.027</v>
      </c>
      <c r="O8" s="18">
        <f aca="true" t="shared" si="1" ref="O8:O86">(0.1-E8)</f>
        <v>0.07300000000000001</v>
      </c>
      <c r="P8" s="18">
        <f aca="true" t="shared" si="2" ref="P8:P86">0.2-E8</f>
        <v>0.17300000000000001</v>
      </c>
      <c r="Q8" s="18">
        <f aca="true" t="shared" si="3" ref="Q8:Q86">0.3-E8</f>
        <v>0.27299999999999996</v>
      </c>
      <c r="R8" s="16">
        <f aca="true" t="shared" si="4" ref="R8:R86">0.4-E8</f>
        <v>0.373</v>
      </c>
      <c r="S8" s="18">
        <f aca="true" t="shared" si="5" ref="S8:S86">5.95-E8</f>
        <v>5.923</v>
      </c>
      <c r="T8" s="18">
        <f aca="true" t="shared" si="6" ref="T8:T86">5.95-E8</f>
        <v>5.923</v>
      </c>
      <c r="U8" s="20">
        <f aca="true" t="shared" si="7" ref="U8:U86">3.3-E8</f>
        <v>3.2729999999999997</v>
      </c>
      <c r="V8" s="12">
        <f aca="true" t="shared" si="8" ref="V8:V86">3.1-E8</f>
        <v>3.073</v>
      </c>
      <c r="W8" s="12">
        <f aca="true" t="shared" si="9" ref="W8:W86">3.8-E8</f>
        <v>3.7729999999999997</v>
      </c>
      <c r="X8" s="16">
        <f aca="true" t="shared" si="10" ref="X8:X86">3.4-E8</f>
        <v>3.3729999999999998</v>
      </c>
    </row>
    <row r="9" spans="1:24" ht="12.75">
      <c r="A9" s="8">
        <v>42280</v>
      </c>
      <c r="B9" s="2">
        <v>276</v>
      </c>
      <c r="D9" s="2">
        <v>0</v>
      </c>
      <c r="E9">
        <v>0.027</v>
      </c>
      <c r="F9" s="9"/>
      <c r="G9" s="54"/>
      <c r="H9" s="24"/>
      <c r="I9" s="12"/>
      <c r="J9" s="12"/>
      <c r="K9" s="12"/>
      <c r="L9" s="12"/>
      <c r="M9" s="16"/>
      <c r="N9" s="18">
        <f t="shared" si="0"/>
        <v>-0.027</v>
      </c>
      <c r="O9" s="18">
        <f t="shared" si="1"/>
        <v>0.07300000000000001</v>
      </c>
      <c r="P9" s="18">
        <f t="shared" si="2"/>
        <v>0.17300000000000001</v>
      </c>
      <c r="Q9" s="18">
        <f t="shared" si="3"/>
        <v>0.27299999999999996</v>
      </c>
      <c r="R9" s="16">
        <f t="shared" si="4"/>
        <v>0.373</v>
      </c>
      <c r="S9" s="18">
        <f t="shared" si="5"/>
        <v>5.923</v>
      </c>
      <c r="T9" s="18">
        <f t="shared" si="6"/>
        <v>5.923</v>
      </c>
      <c r="U9" s="20">
        <f t="shared" si="7"/>
        <v>3.2729999999999997</v>
      </c>
      <c r="V9" s="12">
        <f t="shared" si="8"/>
        <v>3.073</v>
      </c>
      <c r="W9" s="12">
        <f t="shared" si="9"/>
        <v>3.7729999999999997</v>
      </c>
      <c r="X9" s="16">
        <f t="shared" si="10"/>
        <v>3.3729999999999998</v>
      </c>
    </row>
    <row r="10" spans="1:24" ht="12.75">
      <c r="A10" s="8">
        <v>42281</v>
      </c>
      <c r="B10" s="2">
        <v>277</v>
      </c>
      <c r="D10" s="2">
        <v>2</v>
      </c>
      <c r="E10">
        <v>0.024</v>
      </c>
      <c r="F10" s="9"/>
      <c r="G10" s="54"/>
      <c r="H10" s="24"/>
      <c r="I10" s="12"/>
      <c r="J10" s="12"/>
      <c r="K10" s="12"/>
      <c r="L10" s="12"/>
      <c r="M10" s="16"/>
      <c r="N10" s="18">
        <f t="shared" si="0"/>
        <v>-0.024</v>
      </c>
      <c r="O10" s="18">
        <f t="shared" si="1"/>
        <v>0.07600000000000001</v>
      </c>
      <c r="P10" s="18">
        <f t="shared" si="2"/>
        <v>0.17600000000000002</v>
      </c>
      <c r="Q10" s="18">
        <f t="shared" si="3"/>
        <v>0.27599999999999997</v>
      </c>
      <c r="R10" s="16">
        <f t="shared" si="4"/>
        <v>0.376</v>
      </c>
      <c r="S10" s="18">
        <f t="shared" si="5"/>
        <v>5.926</v>
      </c>
      <c r="T10" s="18">
        <f t="shared" si="6"/>
        <v>5.926</v>
      </c>
      <c r="U10" s="20">
        <f t="shared" si="7"/>
        <v>3.276</v>
      </c>
      <c r="V10" s="12">
        <f t="shared" si="8"/>
        <v>3.076</v>
      </c>
      <c r="W10" s="12">
        <f t="shared" si="9"/>
        <v>3.776</v>
      </c>
      <c r="X10" s="16">
        <f t="shared" si="10"/>
        <v>3.376</v>
      </c>
    </row>
    <row r="11" spans="1:24" ht="12.75">
      <c r="A11" s="8">
        <v>42282</v>
      </c>
      <c r="B11" s="2">
        <v>278</v>
      </c>
      <c r="D11" s="2">
        <v>33</v>
      </c>
      <c r="E11">
        <v>0.025</v>
      </c>
      <c r="F11" s="9"/>
      <c r="G11" s="54"/>
      <c r="H11" s="24"/>
      <c r="I11" s="12"/>
      <c r="J11" s="12"/>
      <c r="K11" s="12"/>
      <c r="L11" s="12"/>
      <c r="M11" s="16"/>
      <c r="N11" s="18">
        <f t="shared" si="0"/>
        <v>-0.025</v>
      </c>
      <c r="O11" s="18">
        <f t="shared" si="1"/>
        <v>0.07500000000000001</v>
      </c>
      <c r="P11" s="18">
        <f t="shared" si="2"/>
        <v>0.17500000000000002</v>
      </c>
      <c r="Q11" s="18">
        <f t="shared" si="3"/>
        <v>0.27499999999999997</v>
      </c>
      <c r="R11" s="16">
        <f t="shared" si="4"/>
        <v>0.375</v>
      </c>
      <c r="S11" s="18">
        <f t="shared" si="5"/>
        <v>5.925</v>
      </c>
      <c r="T11" s="18">
        <f t="shared" si="6"/>
        <v>5.925</v>
      </c>
      <c r="U11" s="20">
        <f t="shared" si="7"/>
        <v>3.275</v>
      </c>
      <c r="V11" s="12">
        <f t="shared" si="8"/>
        <v>3.075</v>
      </c>
      <c r="W11" s="12">
        <f t="shared" si="9"/>
        <v>3.775</v>
      </c>
      <c r="X11" s="16">
        <f t="shared" si="10"/>
        <v>3.375</v>
      </c>
    </row>
    <row r="12" spans="1:24" ht="12.75">
      <c r="A12" s="8">
        <v>42283</v>
      </c>
      <c r="B12" s="2">
        <v>279</v>
      </c>
      <c r="D12" s="2">
        <v>2</v>
      </c>
      <c r="E12">
        <v>0.031</v>
      </c>
      <c r="F12" s="9"/>
      <c r="G12" s="54"/>
      <c r="H12" s="24"/>
      <c r="I12" s="12"/>
      <c r="J12" s="12"/>
      <c r="K12" s="12"/>
      <c r="L12" s="12"/>
      <c r="M12" s="16"/>
      <c r="N12" s="18">
        <f t="shared" si="0"/>
        <v>-0.031</v>
      </c>
      <c r="O12" s="18">
        <f t="shared" si="1"/>
        <v>0.069</v>
      </c>
      <c r="P12" s="18">
        <f t="shared" si="2"/>
        <v>0.169</v>
      </c>
      <c r="Q12" s="18">
        <f t="shared" si="3"/>
        <v>0.269</v>
      </c>
      <c r="R12" s="16">
        <f t="shared" si="4"/>
        <v>0.369</v>
      </c>
      <c r="S12" s="18">
        <f t="shared" si="5"/>
        <v>5.9190000000000005</v>
      </c>
      <c r="T12" s="18">
        <f t="shared" si="6"/>
        <v>5.9190000000000005</v>
      </c>
      <c r="U12" s="20">
        <f t="shared" si="7"/>
        <v>3.2689999999999997</v>
      </c>
      <c r="V12" s="12">
        <f t="shared" si="8"/>
        <v>3.069</v>
      </c>
      <c r="W12" s="12">
        <f t="shared" si="9"/>
        <v>3.7689999999999997</v>
      </c>
      <c r="X12" s="16">
        <f t="shared" si="10"/>
        <v>3.3689999999999998</v>
      </c>
    </row>
    <row r="13" spans="1:24" ht="12.75">
      <c r="A13" s="8">
        <v>42284</v>
      </c>
      <c r="B13" s="2">
        <v>280</v>
      </c>
      <c r="D13" s="2">
        <v>1</v>
      </c>
      <c r="E13">
        <v>0.03</v>
      </c>
      <c r="F13" s="9"/>
      <c r="G13" s="54"/>
      <c r="H13" s="24"/>
      <c r="I13" s="12"/>
      <c r="J13" s="12"/>
      <c r="K13" s="12"/>
      <c r="L13" s="12"/>
      <c r="M13" s="16"/>
      <c r="N13" s="18">
        <f t="shared" si="0"/>
        <v>-0.03</v>
      </c>
      <c r="O13" s="18">
        <f t="shared" si="1"/>
        <v>0.07</v>
      </c>
      <c r="P13" s="18">
        <f t="shared" si="2"/>
        <v>0.17</v>
      </c>
      <c r="Q13" s="18">
        <f t="shared" si="3"/>
        <v>0.27</v>
      </c>
      <c r="R13" s="16">
        <f t="shared" si="4"/>
        <v>0.37</v>
      </c>
      <c r="S13" s="18">
        <f t="shared" si="5"/>
        <v>5.92</v>
      </c>
      <c r="T13" s="18">
        <f t="shared" si="6"/>
        <v>5.92</v>
      </c>
      <c r="U13" s="20">
        <f t="shared" si="7"/>
        <v>3.27</v>
      </c>
      <c r="V13" s="12">
        <f t="shared" si="8"/>
        <v>3.0700000000000003</v>
      </c>
      <c r="W13" s="12">
        <f t="shared" si="9"/>
        <v>3.77</v>
      </c>
      <c r="X13" s="16">
        <f t="shared" si="10"/>
        <v>3.37</v>
      </c>
    </row>
    <row r="14" spans="1:24" ht="12.75">
      <c r="A14" s="8">
        <v>42285</v>
      </c>
      <c r="B14" s="2">
        <v>281</v>
      </c>
      <c r="D14" s="2">
        <v>0</v>
      </c>
      <c r="E14">
        <v>0.027</v>
      </c>
      <c r="F14" s="9"/>
      <c r="G14" s="54"/>
      <c r="H14" s="24"/>
      <c r="I14" s="12"/>
      <c r="J14" s="12"/>
      <c r="K14" s="12"/>
      <c r="L14" s="12"/>
      <c r="M14" s="16"/>
      <c r="N14" s="18">
        <f t="shared" si="0"/>
        <v>-0.027</v>
      </c>
      <c r="O14" s="18">
        <f t="shared" si="1"/>
        <v>0.07300000000000001</v>
      </c>
      <c r="P14" s="18">
        <f t="shared" si="2"/>
        <v>0.17300000000000001</v>
      </c>
      <c r="Q14" s="18">
        <f t="shared" si="3"/>
        <v>0.27299999999999996</v>
      </c>
      <c r="R14" s="16">
        <f t="shared" si="4"/>
        <v>0.373</v>
      </c>
      <c r="S14" s="18">
        <f t="shared" si="5"/>
        <v>5.923</v>
      </c>
      <c r="T14" s="18">
        <f t="shared" si="6"/>
        <v>5.923</v>
      </c>
      <c r="U14" s="20">
        <f t="shared" si="7"/>
        <v>3.2729999999999997</v>
      </c>
      <c r="V14" s="12">
        <f t="shared" si="8"/>
        <v>3.073</v>
      </c>
      <c r="W14" s="12">
        <f t="shared" si="9"/>
        <v>3.7729999999999997</v>
      </c>
      <c r="X14" s="16">
        <f t="shared" si="10"/>
        <v>3.3729999999999998</v>
      </c>
    </row>
    <row r="15" spans="1:24" ht="12.75">
      <c r="A15" s="8">
        <v>42286</v>
      </c>
      <c r="B15" s="2">
        <v>282</v>
      </c>
      <c r="D15" s="2">
        <v>0</v>
      </c>
      <c r="E15"/>
      <c r="F15" s="9"/>
      <c r="G15" s="54"/>
      <c r="H15" s="24"/>
      <c r="I15" s="12"/>
      <c r="J15" s="12"/>
      <c r="K15" s="12"/>
      <c r="L15" s="12"/>
      <c r="M15" s="16"/>
      <c r="N15" s="18">
        <f t="shared" si="0"/>
        <v>0</v>
      </c>
      <c r="O15" s="18">
        <f t="shared" si="1"/>
        <v>0.1</v>
      </c>
      <c r="P15" s="18">
        <f t="shared" si="2"/>
        <v>0.2</v>
      </c>
      <c r="Q15" s="18">
        <f t="shared" si="3"/>
        <v>0.3</v>
      </c>
      <c r="R15" s="16">
        <f t="shared" si="4"/>
        <v>0.4</v>
      </c>
      <c r="S15" s="18">
        <f t="shared" si="5"/>
        <v>5.95</v>
      </c>
      <c r="T15" s="18">
        <f t="shared" si="6"/>
        <v>5.95</v>
      </c>
      <c r="U15" s="20">
        <f t="shared" si="7"/>
        <v>3.3</v>
      </c>
      <c r="V15" s="12">
        <f t="shared" si="8"/>
        <v>3.1</v>
      </c>
      <c r="W15" s="12">
        <f t="shared" si="9"/>
        <v>3.8</v>
      </c>
      <c r="X15" s="16">
        <f t="shared" si="10"/>
        <v>3.4</v>
      </c>
    </row>
    <row r="16" spans="1:24" ht="12.75">
      <c r="A16" s="8">
        <v>42287</v>
      </c>
      <c r="B16" s="2">
        <v>283</v>
      </c>
      <c r="D16" s="2">
        <v>0</v>
      </c>
      <c r="E16">
        <v>0.027</v>
      </c>
      <c r="F16" s="9"/>
      <c r="G16" s="54"/>
      <c r="H16" s="24"/>
      <c r="I16" s="12"/>
      <c r="J16" s="12"/>
      <c r="K16" s="12"/>
      <c r="L16" s="12"/>
      <c r="M16" s="16"/>
      <c r="N16" s="18">
        <f t="shared" si="0"/>
        <v>-0.027</v>
      </c>
      <c r="O16" s="18">
        <f t="shared" si="1"/>
        <v>0.07300000000000001</v>
      </c>
      <c r="P16" s="18">
        <f t="shared" si="2"/>
        <v>0.17300000000000001</v>
      </c>
      <c r="Q16" s="18">
        <f t="shared" si="3"/>
        <v>0.27299999999999996</v>
      </c>
      <c r="R16" s="16">
        <f t="shared" si="4"/>
        <v>0.373</v>
      </c>
      <c r="S16" s="18">
        <f t="shared" si="5"/>
        <v>5.923</v>
      </c>
      <c r="T16" s="18">
        <f t="shared" si="6"/>
        <v>5.923</v>
      </c>
      <c r="U16" s="20">
        <f t="shared" si="7"/>
        <v>3.2729999999999997</v>
      </c>
      <c r="V16" s="12">
        <f t="shared" si="8"/>
        <v>3.073</v>
      </c>
      <c r="W16" s="12">
        <f t="shared" si="9"/>
        <v>3.7729999999999997</v>
      </c>
      <c r="X16" s="16">
        <f t="shared" si="10"/>
        <v>3.3729999999999998</v>
      </c>
    </row>
    <row r="17" spans="1:24" ht="12.75">
      <c r="A17" s="8">
        <v>42288</v>
      </c>
      <c r="B17" s="2">
        <v>284</v>
      </c>
      <c r="D17" s="2">
        <v>0</v>
      </c>
      <c r="E17">
        <v>0.028</v>
      </c>
      <c r="F17" s="9"/>
      <c r="G17" s="54"/>
      <c r="H17" s="24"/>
      <c r="I17" s="12"/>
      <c r="J17" s="12"/>
      <c r="K17" s="12"/>
      <c r="L17" s="12"/>
      <c r="M17" s="16"/>
      <c r="N17" s="18">
        <f t="shared" si="0"/>
        <v>-0.028</v>
      </c>
      <c r="O17" s="18">
        <f t="shared" si="1"/>
        <v>0.07200000000000001</v>
      </c>
      <c r="P17" s="18">
        <f t="shared" si="2"/>
        <v>0.17200000000000001</v>
      </c>
      <c r="Q17" s="18">
        <f t="shared" si="3"/>
        <v>0.27199999999999996</v>
      </c>
      <c r="R17" s="16">
        <f t="shared" si="4"/>
        <v>0.372</v>
      </c>
      <c r="S17" s="18">
        <f t="shared" si="5"/>
        <v>5.922000000000001</v>
      </c>
      <c r="T17" s="18">
        <f t="shared" si="6"/>
        <v>5.922000000000001</v>
      </c>
      <c r="U17" s="20">
        <f t="shared" si="7"/>
        <v>3.272</v>
      </c>
      <c r="V17" s="12">
        <f t="shared" si="8"/>
        <v>3.072</v>
      </c>
      <c r="W17" s="12">
        <f t="shared" si="9"/>
        <v>3.772</v>
      </c>
      <c r="X17" s="16">
        <f t="shared" si="10"/>
        <v>3.372</v>
      </c>
    </row>
    <row r="18" spans="1:24" ht="12.75">
      <c r="A18" s="8">
        <v>42289</v>
      </c>
      <c r="B18" s="2">
        <v>285</v>
      </c>
      <c r="D18" s="2">
        <v>0</v>
      </c>
      <c r="E18">
        <v>0.016</v>
      </c>
      <c r="F18" s="9"/>
      <c r="G18" s="54"/>
      <c r="H18" s="24"/>
      <c r="I18" s="12"/>
      <c r="J18" s="12"/>
      <c r="K18" s="12"/>
      <c r="L18" s="12"/>
      <c r="M18" s="16"/>
      <c r="N18" s="18">
        <f t="shared" si="0"/>
        <v>-0.016</v>
      </c>
      <c r="O18" s="18">
        <f t="shared" si="1"/>
        <v>0.084</v>
      </c>
      <c r="P18" s="18">
        <f t="shared" si="2"/>
        <v>0.184</v>
      </c>
      <c r="Q18" s="18">
        <f t="shared" si="3"/>
        <v>0.284</v>
      </c>
      <c r="R18" s="16">
        <f t="shared" si="4"/>
        <v>0.384</v>
      </c>
      <c r="S18" s="18">
        <f t="shared" si="5"/>
        <v>5.934</v>
      </c>
      <c r="T18" s="18">
        <f t="shared" si="6"/>
        <v>5.934</v>
      </c>
      <c r="U18" s="20">
        <f t="shared" si="7"/>
        <v>3.284</v>
      </c>
      <c r="V18" s="12">
        <f t="shared" si="8"/>
        <v>3.084</v>
      </c>
      <c r="W18" s="12">
        <f t="shared" si="9"/>
        <v>3.784</v>
      </c>
      <c r="X18" s="16">
        <f t="shared" si="10"/>
        <v>3.384</v>
      </c>
    </row>
    <row r="19" spans="1:24" ht="12.75">
      <c r="A19" s="8">
        <v>42290</v>
      </c>
      <c r="B19" s="2">
        <v>286</v>
      </c>
      <c r="D19" s="2">
        <v>0</v>
      </c>
      <c r="E19">
        <v>0.035</v>
      </c>
      <c r="F19" s="9"/>
      <c r="G19" s="54"/>
      <c r="H19" s="24"/>
      <c r="I19" s="12"/>
      <c r="J19" s="12"/>
      <c r="K19" s="12"/>
      <c r="L19" s="12"/>
      <c r="M19" s="16"/>
      <c r="N19" s="18">
        <f t="shared" si="0"/>
        <v>-0.035</v>
      </c>
      <c r="O19" s="18">
        <f t="shared" si="1"/>
        <v>0.065</v>
      </c>
      <c r="P19" s="18">
        <f t="shared" si="2"/>
        <v>0.165</v>
      </c>
      <c r="Q19" s="18">
        <f t="shared" si="3"/>
        <v>0.265</v>
      </c>
      <c r="R19" s="16">
        <f t="shared" si="4"/>
        <v>0.365</v>
      </c>
      <c r="S19" s="18">
        <f t="shared" si="5"/>
        <v>5.915</v>
      </c>
      <c r="T19" s="18">
        <f t="shared" si="6"/>
        <v>5.915</v>
      </c>
      <c r="U19" s="20">
        <f t="shared" si="7"/>
        <v>3.2649999999999997</v>
      </c>
      <c r="V19" s="12">
        <f t="shared" si="8"/>
        <v>3.065</v>
      </c>
      <c r="W19" s="12">
        <f t="shared" si="9"/>
        <v>3.7649999999999997</v>
      </c>
      <c r="X19" s="16">
        <f t="shared" si="10"/>
        <v>3.3649999999999998</v>
      </c>
    </row>
    <row r="20" spans="1:24" ht="12.75">
      <c r="A20" s="8">
        <v>42291</v>
      </c>
      <c r="B20" s="2">
        <v>287</v>
      </c>
      <c r="D20" s="2">
        <v>0</v>
      </c>
      <c r="E20">
        <v>0.027</v>
      </c>
      <c r="F20" s="9"/>
      <c r="G20" s="54"/>
      <c r="H20" s="24"/>
      <c r="I20" s="12"/>
      <c r="J20" s="12"/>
      <c r="K20" s="12"/>
      <c r="L20" s="12"/>
      <c r="M20" s="16"/>
      <c r="N20" s="18">
        <f t="shared" si="0"/>
        <v>-0.027</v>
      </c>
      <c r="O20" s="18">
        <f t="shared" si="1"/>
        <v>0.07300000000000001</v>
      </c>
      <c r="P20" s="18">
        <f t="shared" si="2"/>
        <v>0.17300000000000001</v>
      </c>
      <c r="Q20" s="18">
        <f t="shared" si="3"/>
        <v>0.27299999999999996</v>
      </c>
      <c r="R20" s="16">
        <f t="shared" si="4"/>
        <v>0.373</v>
      </c>
      <c r="S20" s="18">
        <f t="shared" si="5"/>
        <v>5.923</v>
      </c>
      <c r="T20" s="18">
        <f t="shared" si="6"/>
        <v>5.923</v>
      </c>
      <c r="U20" s="20">
        <f t="shared" si="7"/>
        <v>3.2729999999999997</v>
      </c>
      <c r="V20" s="12">
        <f t="shared" si="8"/>
        <v>3.073</v>
      </c>
      <c r="W20" s="12">
        <f t="shared" si="9"/>
        <v>3.7729999999999997</v>
      </c>
      <c r="X20" s="16">
        <f t="shared" si="10"/>
        <v>3.3729999999999998</v>
      </c>
    </row>
    <row r="21" spans="1:24" ht="12.75">
      <c r="A21" s="8">
        <v>42292</v>
      </c>
      <c r="B21" s="2">
        <v>288</v>
      </c>
      <c r="D21" s="2">
        <v>0</v>
      </c>
      <c r="E21">
        <v>0.042</v>
      </c>
      <c r="F21" s="9"/>
      <c r="G21" s="54"/>
      <c r="H21" s="24"/>
      <c r="I21" s="12"/>
      <c r="J21" s="12"/>
      <c r="K21" s="12"/>
      <c r="L21" s="12"/>
      <c r="M21" s="16"/>
      <c r="N21" s="18">
        <f t="shared" si="0"/>
        <v>-0.042</v>
      </c>
      <c r="O21" s="18">
        <f t="shared" si="1"/>
        <v>0.058</v>
      </c>
      <c r="P21" s="18">
        <f t="shared" si="2"/>
        <v>0.158</v>
      </c>
      <c r="Q21" s="18">
        <f t="shared" si="3"/>
        <v>0.258</v>
      </c>
      <c r="R21" s="16">
        <f t="shared" si="4"/>
        <v>0.35800000000000004</v>
      </c>
      <c r="S21" s="18">
        <f t="shared" si="5"/>
        <v>5.908</v>
      </c>
      <c r="T21" s="18">
        <f t="shared" si="6"/>
        <v>5.908</v>
      </c>
      <c r="U21" s="20">
        <f t="shared" si="7"/>
        <v>3.258</v>
      </c>
      <c r="V21" s="12">
        <f t="shared" si="8"/>
        <v>3.0580000000000003</v>
      </c>
      <c r="W21" s="12">
        <f t="shared" si="9"/>
        <v>3.758</v>
      </c>
      <c r="X21" s="16">
        <f t="shared" si="10"/>
        <v>3.358</v>
      </c>
    </row>
    <row r="22" spans="1:24" ht="12.75">
      <c r="A22" s="8">
        <v>42293</v>
      </c>
      <c r="B22" s="2">
        <v>289</v>
      </c>
      <c r="D22" s="2">
        <v>1</v>
      </c>
      <c r="E22">
        <v>0.032</v>
      </c>
      <c r="F22" s="9"/>
      <c r="G22" s="54"/>
      <c r="H22" s="24"/>
      <c r="I22" s="12"/>
      <c r="J22" s="12"/>
      <c r="K22" s="12"/>
      <c r="L22" s="12"/>
      <c r="M22" s="16"/>
      <c r="N22" s="18">
        <f t="shared" si="0"/>
        <v>-0.032</v>
      </c>
      <c r="O22" s="18">
        <f t="shared" si="1"/>
        <v>0.068</v>
      </c>
      <c r="P22" s="18">
        <f t="shared" si="2"/>
        <v>0.168</v>
      </c>
      <c r="Q22" s="18">
        <f t="shared" si="3"/>
        <v>0.268</v>
      </c>
      <c r="R22" s="16">
        <f t="shared" si="4"/>
        <v>0.368</v>
      </c>
      <c r="S22" s="18">
        <f t="shared" si="5"/>
        <v>5.918</v>
      </c>
      <c r="T22" s="18">
        <f t="shared" si="6"/>
        <v>5.918</v>
      </c>
      <c r="U22" s="20">
        <f t="shared" si="7"/>
        <v>3.268</v>
      </c>
      <c r="V22" s="12">
        <f t="shared" si="8"/>
        <v>3.068</v>
      </c>
      <c r="W22" s="12">
        <f t="shared" si="9"/>
        <v>3.768</v>
      </c>
      <c r="X22" s="16">
        <f t="shared" si="10"/>
        <v>3.368</v>
      </c>
    </row>
    <row r="23" spans="1:24" ht="12.75">
      <c r="A23" s="8">
        <v>42294</v>
      </c>
      <c r="B23" s="2">
        <v>290</v>
      </c>
      <c r="D23" s="2">
        <v>4</v>
      </c>
      <c r="E23">
        <v>0.038</v>
      </c>
      <c r="F23" s="9"/>
      <c r="G23" s="54"/>
      <c r="H23" s="24"/>
      <c r="I23" s="12"/>
      <c r="J23" s="12"/>
      <c r="K23" s="12"/>
      <c r="L23" s="12"/>
      <c r="M23" s="16"/>
      <c r="N23" s="18">
        <f t="shared" si="0"/>
        <v>-0.038</v>
      </c>
      <c r="O23" s="18">
        <f t="shared" si="1"/>
        <v>0.062000000000000006</v>
      </c>
      <c r="P23" s="18">
        <f t="shared" si="2"/>
        <v>0.162</v>
      </c>
      <c r="Q23" s="18">
        <f t="shared" si="3"/>
        <v>0.262</v>
      </c>
      <c r="R23" s="16">
        <f t="shared" si="4"/>
        <v>0.36200000000000004</v>
      </c>
      <c r="S23" s="18">
        <f t="shared" si="5"/>
        <v>5.912</v>
      </c>
      <c r="T23" s="18">
        <f t="shared" si="6"/>
        <v>5.912</v>
      </c>
      <c r="U23" s="20">
        <f t="shared" si="7"/>
        <v>3.262</v>
      </c>
      <c r="V23" s="12">
        <f t="shared" si="8"/>
        <v>3.0620000000000003</v>
      </c>
      <c r="W23" s="12">
        <f t="shared" si="9"/>
        <v>3.762</v>
      </c>
      <c r="X23" s="16">
        <f t="shared" si="10"/>
        <v>3.362</v>
      </c>
    </row>
    <row r="24" spans="1:24" ht="12.75">
      <c r="A24" s="8">
        <v>42295</v>
      </c>
      <c r="B24" s="2">
        <v>291</v>
      </c>
      <c r="D24" s="2">
        <v>14</v>
      </c>
      <c r="E24">
        <v>0.044</v>
      </c>
      <c r="F24" s="9"/>
      <c r="G24" s="54"/>
      <c r="H24" s="24"/>
      <c r="I24" s="12"/>
      <c r="J24" s="12"/>
      <c r="K24" s="12"/>
      <c r="L24" s="12"/>
      <c r="M24" s="16"/>
      <c r="N24" s="18">
        <f t="shared" si="0"/>
        <v>-0.044</v>
      </c>
      <c r="O24" s="18">
        <f t="shared" si="1"/>
        <v>0.05600000000000001</v>
      </c>
      <c r="P24" s="18">
        <f t="shared" si="2"/>
        <v>0.15600000000000003</v>
      </c>
      <c r="Q24" s="18">
        <f t="shared" si="3"/>
        <v>0.256</v>
      </c>
      <c r="R24" s="16">
        <f t="shared" si="4"/>
        <v>0.35600000000000004</v>
      </c>
      <c r="S24" s="18">
        <f t="shared" si="5"/>
        <v>5.906000000000001</v>
      </c>
      <c r="T24" s="18">
        <f t="shared" si="6"/>
        <v>5.906000000000001</v>
      </c>
      <c r="U24" s="20">
        <f t="shared" si="7"/>
        <v>3.256</v>
      </c>
      <c r="V24" s="12">
        <f t="shared" si="8"/>
        <v>3.056</v>
      </c>
      <c r="W24" s="12">
        <f t="shared" si="9"/>
        <v>3.756</v>
      </c>
      <c r="X24" s="16">
        <f t="shared" si="10"/>
        <v>3.356</v>
      </c>
    </row>
    <row r="25" spans="1:24" ht="12.75">
      <c r="A25" s="8">
        <v>42296</v>
      </c>
      <c r="B25" s="2">
        <v>292</v>
      </c>
      <c r="D25" s="2">
        <v>14</v>
      </c>
      <c r="E25">
        <v>0.036</v>
      </c>
      <c r="F25" s="9"/>
      <c r="G25" s="54"/>
      <c r="H25" s="24"/>
      <c r="I25" s="12"/>
      <c r="J25" s="12"/>
      <c r="K25" s="12"/>
      <c r="L25" s="12"/>
      <c r="M25" s="16"/>
      <c r="N25" s="18">
        <f t="shared" si="0"/>
        <v>-0.036</v>
      </c>
      <c r="O25" s="18">
        <f t="shared" si="1"/>
        <v>0.064</v>
      </c>
      <c r="P25" s="18">
        <f t="shared" si="2"/>
        <v>0.164</v>
      </c>
      <c r="Q25" s="18">
        <f t="shared" si="3"/>
        <v>0.264</v>
      </c>
      <c r="R25" s="16">
        <f t="shared" si="4"/>
        <v>0.36400000000000005</v>
      </c>
      <c r="S25" s="18">
        <f t="shared" si="5"/>
        <v>5.914000000000001</v>
      </c>
      <c r="T25" s="18">
        <f t="shared" si="6"/>
        <v>5.914000000000001</v>
      </c>
      <c r="U25" s="20">
        <f t="shared" si="7"/>
        <v>3.264</v>
      </c>
      <c r="V25" s="12">
        <f t="shared" si="8"/>
        <v>3.064</v>
      </c>
      <c r="W25" s="12">
        <f t="shared" si="9"/>
        <v>3.764</v>
      </c>
      <c r="X25" s="16">
        <f t="shared" si="10"/>
        <v>3.364</v>
      </c>
    </row>
    <row r="26" spans="1:24" ht="12.75">
      <c r="A26" s="8">
        <v>42297</v>
      </c>
      <c r="B26" s="2">
        <v>293</v>
      </c>
      <c r="D26" s="2">
        <v>7</v>
      </c>
      <c r="E26">
        <v>0.039</v>
      </c>
      <c r="F26" s="9"/>
      <c r="G26" s="54"/>
      <c r="H26" s="24"/>
      <c r="I26" s="12"/>
      <c r="J26" s="12"/>
      <c r="K26" s="12"/>
      <c r="L26" s="12"/>
      <c r="M26" s="16"/>
      <c r="N26" s="18">
        <f t="shared" si="0"/>
        <v>-0.039</v>
      </c>
      <c r="O26" s="18">
        <f t="shared" si="1"/>
        <v>0.061000000000000006</v>
      </c>
      <c r="P26" s="18">
        <f t="shared" si="2"/>
        <v>0.161</v>
      </c>
      <c r="Q26" s="18">
        <f t="shared" si="3"/>
        <v>0.261</v>
      </c>
      <c r="R26" s="16">
        <f t="shared" si="4"/>
        <v>0.36100000000000004</v>
      </c>
      <c r="S26" s="18">
        <f t="shared" si="5"/>
        <v>5.9110000000000005</v>
      </c>
      <c r="T26" s="18">
        <f t="shared" si="6"/>
        <v>5.9110000000000005</v>
      </c>
      <c r="U26" s="20">
        <f t="shared" si="7"/>
        <v>3.2609999999999997</v>
      </c>
      <c r="V26" s="12">
        <f t="shared" si="8"/>
        <v>3.061</v>
      </c>
      <c r="W26" s="12">
        <f t="shared" si="9"/>
        <v>3.7609999999999997</v>
      </c>
      <c r="X26" s="16">
        <f t="shared" si="10"/>
        <v>3.3609999999999998</v>
      </c>
    </row>
    <row r="27" spans="1:24" ht="12.75">
      <c r="A27" s="8">
        <v>42298</v>
      </c>
      <c r="B27" s="2">
        <v>294</v>
      </c>
      <c r="D27" s="2">
        <v>1</v>
      </c>
      <c r="E27">
        <v>0.034</v>
      </c>
      <c r="F27" s="9"/>
      <c r="G27" s="54"/>
      <c r="H27" s="24"/>
      <c r="I27" s="12"/>
      <c r="J27" s="12"/>
      <c r="K27" s="12"/>
      <c r="L27" s="12"/>
      <c r="M27" s="16"/>
      <c r="N27" s="18">
        <f t="shared" si="0"/>
        <v>-0.034</v>
      </c>
      <c r="O27" s="18">
        <f t="shared" si="1"/>
        <v>0.066</v>
      </c>
      <c r="P27" s="18">
        <f t="shared" si="2"/>
        <v>0.166</v>
      </c>
      <c r="Q27" s="18">
        <f t="shared" si="3"/>
        <v>0.266</v>
      </c>
      <c r="R27" s="16">
        <f t="shared" si="4"/>
        <v>0.366</v>
      </c>
      <c r="S27" s="18">
        <f t="shared" si="5"/>
        <v>5.916</v>
      </c>
      <c r="T27" s="18">
        <f t="shared" si="6"/>
        <v>5.916</v>
      </c>
      <c r="U27" s="20">
        <f t="shared" si="7"/>
        <v>3.266</v>
      </c>
      <c r="V27" s="12">
        <f t="shared" si="8"/>
        <v>3.0660000000000003</v>
      </c>
      <c r="W27" s="12">
        <f t="shared" si="9"/>
        <v>3.766</v>
      </c>
      <c r="X27" s="16">
        <f t="shared" si="10"/>
        <v>3.366</v>
      </c>
    </row>
    <row r="28" spans="1:24" ht="12.75">
      <c r="A28" s="8">
        <v>42299</v>
      </c>
      <c r="B28" s="2">
        <v>295</v>
      </c>
      <c r="D28" s="2">
        <v>26</v>
      </c>
      <c r="E28">
        <v>0.226</v>
      </c>
      <c r="F28" s="9"/>
      <c r="G28" s="54"/>
      <c r="H28" s="24"/>
      <c r="I28" s="12"/>
      <c r="J28" s="12"/>
      <c r="K28" s="12"/>
      <c r="L28" s="12"/>
      <c r="M28" s="16"/>
      <c r="N28" s="18">
        <f t="shared" si="0"/>
        <v>-0.226</v>
      </c>
      <c r="O28" s="18">
        <f t="shared" si="1"/>
        <v>-0.126</v>
      </c>
      <c r="P28" s="18">
        <f t="shared" si="2"/>
        <v>-0.025999999999999995</v>
      </c>
      <c r="Q28" s="18">
        <f t="shared" si="3"/>
        <v>0.07399999999999998</v>
      </c>
      <c r="R28" s="16">
        <f t="shared" si="4"/>
        <v>0.17400000000000002</v>
      </c>
      <c r="S28" s="18">
        <f t="shared" si="5"/>
        <v>5.724</v>
      </c>
      <c r="T28" s="18">
        <f t="shared" si="6"/>
        <v>5.724</v>
      </c>
      <c r="U28" s="20">
        <f t="shared" si="7"/>
        <v>3.074</v>
      </c>
      <c r="V28" s="12">
        <f t="shared" si="8"/>
        <v>2.874</v>
      </c>
      <c r="W28" s="12">
        <f t="shared" si="9"/>
        <v>3.574</v>
      </c>
      <c r="X28" s="16">
        <f t="shared" si="10"/>
        <v>3.174</v>
      </c>
    </row>
    <row r="29" spans="1:24" ht="12.75">
      <c r="A29" s="8">
        <v>42300</v>
      </c>
      <c r="B29" s="2">
        <v>296</v>
      </c>
      <c r="D29" s="2">
        <v>8</v>
      </c>
      <c r="E29">
        <v>0.185</v>
      </c>
      <c r="F29" s="9"/>
      <c r="G29" s="54"/>
      <c r="H29" s="24"/>
      <c r="I29" s="12"/>
      <c r="J29" s="12"/>
      <c r="K29" s="12"/>
      <c r="L29" s="12"/>
      <c r="M29" s="16"/>
      <c r="N29" s="18">
        <f t="shared" si="0"/>
        <v>-0.185</v>
      </c>
      <c r="O29" s="18">
        <f t="shared" si="1"/>
        <v>-0.08499999999999999</v>
      </c>
      <c r="P29" s="18">
        <f t="shared" si="2"/>
        <v>0.015000000000000013</v>
      </c>
      <c r="Q29" s="18">
        <f t="shared" si="3"/>
        <v>0.11499999999999999</v>
      </c>
      <c r="R29" s="16">
        <f t="shared" si="4"/>
        <v>0.21500000000000002</v>
      </c>
      <c r="S29" s="18">
        <f t="shared" si="5"/>
        <v>5.765000000000001</v>
      </c>
      <c r="T29" s="18">
        <f t="shared" si="6"/>
        <v>5.765000000000001</v>
      </c>
      <c r="U29" s="20">
        <f t="shared" si="7"/>
        <v>3.1149999999999998</v>
      </c>
      <c r="V29" s="12">
        <f t="shared" si="8"/>
        <v>2.915</v>
      </c>
      <c r="W29" s="12">
        <f t="shared" si="9"/>
        <v>3.6149999999999998</v>
      </c>
      <c r="X29" s="16">
        <f t="shared" si="10"/>
        <v>3.215</v>
      </c>
    </row>
    <row r="30" spans="1:24" ht="12.75">
      <c r="A30" s="8">
        <v>42301</v>
      </c>
      <c r="B30" s="2">
        <v>297</v>
      </c>
      <c r="D30" s="2">
        <v>0</v>
      </c>
      <c r="E30">
        <v>0.169</v>
      </c>
      <c r="F30" s="9"/>
      <c r="G30" s="54" t="s">
        <v>35</v>
      </c>
      <c r="H30" s="24">
        <v>1237</v>
      </c>
      <c r="I30" s="12">
        <v>0.28</v>
      </c>
      <c r="J30" s="12">
        <v>0.25</v>
      </c>
      <c r="K30" s="12">
        <v>0.4</v>
      </c>
      <c r="L30" s="12">
        <v>0.32</v>
      </c>
      <c r="M30" s="16">
        <v>0</v>
      </c>
      <c r="N30" s="18">
        <f t="shared" si="0"/>
        <v>-0.169</v>
      </c>
      <c r="O30" s="18">
        <f t="shared" si="1"/>
        <v>-0.069</v>
      </c>
      <c r="P30" s="18">
        <f t="shared" si="2"/>
        <v>0.031</v>
      </c>
      <c r="Q30" s="18">
        <f t="shared" si="3"/>
        <v>0.13099999999999998</v>
      </c>
      <c r="R30" s="16">
        <f t="shared" si="4"/>
        <v>0.231</v>
      </c>
      <c r="S30" s="18">
        <f t="shared" si="5"/>
        <v>5.781000000000001</v>
      </c>
      <c r="T30" s="18">
        <f t="shared" si="6"/>
        <v>5.781000000000001</v>
      </c>
      <c r="U30" s="20">
        <f t="shared" si="7"/>
        <v>3.131</v>
      </c>
      <c r="V30" s="12">
        <f t="shared" si="8"/>
        <v>2.931</v>
      </c>
      <c r="W30" s="12">
        <f t="shared" si="9"/>
        <v>3.631</v>
      </c>
      <c r="X30" s="16">
        <f t="shared" si="10"/>
        <v>3.231</v>
      </c>
    </row>
    <row r="31" spans="1:24" ht="12.75">
      <c r="A31" s="8">
        <v>42302</v>
      </c>
      <c r="B31" s="2">
        <v>298</v>
      </c>
      <c r="D31" s="2">
        <v>0</v>
      </c>
      <c r="E31">
        <v>0.095</v>
      </c>
      <c r="F31" s="9"/>
      <c r="G31" s="54"/>
      <c r="H31" s="24"/>
      <c r="I31" s="12"/>
      <c r="J31" s="12"/>
      <c r="K31" s="12"/>
      <c r="L31" s="12"/>
      <c r="M31" s="16"/>
      <c r="N31" s="18">
        <f t="shared" si="0"/>
        <v>-0.095</v>
      </c>
      <c r="O31" s="18">
        <f t="shared" si="1"/>
        <v>0.0050000000000000044</v>
      </c>
      <c r="P31" s="18">
        <f t="shared" si="2"/>
        <v>0.10500000000000001</v>
      </c>
      <c r="Q31" s="18">
        <f t="shared" si="3"/>
        <v>0.205</v>
      </c>
      <c r="R31" s="16">
        <f t="shared" si="4"/>
        <v>0.30500000000000005</v>
      </c>
      <c r="S31" s="18">
        <f t="shared" si="5"/>
        <v>5.855</v>
      </c>
      <c r="T31" s="18">
        <f t="shared" si="6"/>
        <v>5.855</v>
      </c>
      <c r="U31" s="20">
        <f t="shared" si="7"/>
        <v>3.2049999999999996</v>
      </c>
      <c r="V31" s="12">
        <f t="shared" si="8"/>
        <v>3.005</v>
      </c>
      <c r="W31" s="12">
        <f t="shared" si="9"/>
        <v>3.7049999999999996</v>
      </c>
      <c r="X31" s="16">
        <f t="shared" si="10"/>
        <v>3.3049999999999997</v>
      </c>
    </row>
    <row r="32" spans="1:24" ht="12.75">
      <c r="A32" s="8">
        <v>42303</v>
      </c>
      <c r="B32" s="2">
        <v>299</v>
      </c>
      <c r="D32" s="2">
        <v>3</v>
      </c>
      <c r="E32">
        <v>0.109</v>
      </c>
      <c r="F32" s="9"/>
      <c r="G32" s="54"/>
      <c r="H32" s="24"/>
      <c r="I32" s="12"/>
      <c r="J32" s="12"/>
      <c r="K32" s="12"/>
      <c r="L32" s="12"/>
      <c r="M32" s="16"/>
      <c r="N32" s="18">
        <f t="shared" si="0"/>
        <v>-0.109</v>
      </c>
      <c r="O32" s="18">
        <f t="shared" si="1"/>
        <v>-0.008999999999999994</v>
      </c>
      <c r="P32" s="18">
        <f t="shared" si="2"/>
        <v>0.09100000000000001</v>
      </c>
      <c r="Q32" s="18">
        <f t="shared" si="3"/>
        <v>0.191</v>
      </c>
      <c r="R32" s="16">
        <f t="shared" si="4"/>
        <v>0.29100000000000004</v>
      </c>
      <c r="S32" s="18">
        <f t="shared" si="5"/>
        <v>5.841</v>
      </c>
      <c r="T32" s="18">
        <f t="shared" si="6"/>
        <v>5.841</v>
      </c>
      <c r="U32" s="20">
        <f t="shared" si="7"/>
        <v>3.191</v>
      </c>
      <c r="V32" s="12">
        <f t="shared" si="8"/>
        <v>2.991</v>
      </c>
      <c r="W32" s="12">
        <f t="shared" si="9"/>
        <v>3.691</v>
      </c>
      <c r="X32" s="16">
        <f t="shared" si="10"/>
        <v>3.291</v>
      </c>
    </row>
    <row r="33" spans="1:24" ht="12.75">
      <c r="A33" s="8">
        <v>42304</v>
      </c>
      <c r="B33" s="2">
        <v>300</v>
      </c>
      <c r="D33" s="2">
        <v>0</v>
      </c>
      <c r="E33">
        <v>0.108</v>
      </c>
      <c r="F33" s="9"/>
      <c r="G33" s="54"/>
      <c r="H33" s="24"/>
      <c r="I33" s="12"/>
      <c r="J33" s="12"/>
      <c r="K33" s="12"/>
      <c r="L33" s="12"/>
      <c r="M33" s="16"/>
      <c r="N33" s="18">
        <f t="shared" si="0"/>
        <v>-0.108</v>
      </c>
      <c r="O33" s="18">
        <f t="shared" si="1"/>
        <v>-0.007999999999999993</v>
      </c>
      <c r="P33" s="18">
        <f t="shared" si="2"/>
        <v>0.09200000000000001</v>
      </c>
      <c r="Q33" s="18">
        <f t="shared" si="3"/>
        <v>0.192</v>
      </c>
      <c r="R33" s="16">
        <f t="shared" si="4"/>
        <v>0.29200000000000004</v>
      </c>
      <c r="S33" s="18">
        <f t="shared" si="5"/>
        <v>5.8420000000000005</v>
      </c>
      <c r="T33" s="18">
        <f t="shared" si="6"/>
        <v>5.8420000000000005</v>
      </c>
      <c r="U33" s="20">
        <f t="shared" si="7"/>
        <v>3.1919999999999997</v>
      </c>
      <c r="V33" s="12">
        <f t="shared" si="8"/>
        <v>2.992</v>
      </c>
      <c r="W33" s="12">
        <f t="shared" si="9"/>
        <v>3.6919999999999997</v>
      </c>
      <c r="X33" s="16">
        <f t="shared" si="10"/>
        <v>3.292</v>
      </c>
    </row>
    <row r="34" spans="1:24" ht="12.75">
      <c r="A34" s="8">
        <v>42305</v>
      </c>
      <c r="B34" s="2">
        <v>301</v>
      </c>
      <c r="D34" s="2">
        <v>0</v>
      </c>
      <c r="E34">
        <v>0.099</v>
      </c>
      <c r="F34" s="9"/>
      <c r="G34" s="54"/>
      <c r="H34" s="24"/>
      <c r="I34" s="12"/>
      <c r="J34" s="12"/>
      <c r="K34" s="12"/>
      <c r="L34" s="12"/>
      <c r="M34" s="16"/>
      <c r="N34" s="18">
        <f t="shared" si="0"/>
        <v>-0.099</v>
      </c>
      <c r="O34" s="18">
        <f t="shared" si="1"/>
        <v>0.0010000000000000009</v>
      </c>
      <c r="P34" s="18">
        <f t="shared" si="2"/>
        <v>0.101</v>
      </c>
      <c r="Q34" s="18">
        <f t="shared" si="3"/>
        <v>0.20099999999999998</v>
      </c>
      <c r="R34" s="16">
        <f t="shared" si="4"/>
        <v>0.30100000000000005</v>
      </c>
      <c r="S34" s="18">
        <f t="shared" si="5"/>
        <v>5.851</v>
      </c>
      <c r="T34" s="18">
        <f t="shared" si="6"/>
        <v>5.851</v>
      </c>
      <c r="U34" s="20">
        <f t="shared" si="7"/>
        <v>3.2009999999999996</v>
      </c>
      <c r="V34" s="12">
        <f t="shared" si="8"/>
        <v>3.001</v>
      </c>
      <c r="W34" s="12">
        <f t="shared" si="9"/>
        <v>3.7009999999999996</v>
      </c>
      <c r="X34" s="16">
        <f t="shared" si="10"/>
        <v>3.3009999999999997</v>
      </c>
    </row>
    <row r="35" spans="1:24" ht="12.75">
      <c r="A35" s="8">
        <v>42306</v>
      </c>
      <c r="B35" s="2">
        <v>302</v>
      </c>
      <c r="D35" s="2">
        <v>0</v>
      </c>
      <c r="E35">
        <v>0.117</v>
      </c>
      <c r="F35" s="9"/>
      <c r="G35" s="54"/>
      <c r="H35" s="24"/>
      <c r="I35" s="12"/>
      <c r="J35" s="12"/>
      <c r="K35" s="12"/>
      <c r="L35" s="12"/>
      <c r="M35" s="16"/>
      <c r="N35" s="18">
        <f t="shared" si="0"/>
        <v>-0.117</v>
      </c>
      <c r="O35" s="18">
        <f t="shared" si="1"/>
        <v>-0.017</v>
      </c>
      <c r="P35" s="18">
        <f t="shared" si="2"/>
        <v>0.083</v>
      </c>
      <c r="Q35" s="18">
        <f t="shared" si="3"/>
        <v>0.183</v>
      </c>
      <c r="R35" s="16">
        <f t="shared" si="4"/>
        <v>0.28300000000000003</v>
      </c>
      <c r="S35" s="18">
        <f t="shared" si="5"/>
        <v>5.833</v>
      </c>
      <c r="T35" s="18">
        <f t="shared" si="6"/>
        <v>5.833</v>
      </c>
      <c r="U35" s="20">
        <f t="shared" si="7"/>
        <v>3.183</v>
      </c>
      <c r="V35" s="12">
        <f t="shared" si="8"/>
        <v>2.983</v>
      </c>
      <c r="W35" s="12">
        <f t="shared" si="9"/>
        <v>3.683</v>
      </c>
      <c r="X35" s="16">
        <f t="shared" si="10"/>
        <v>3.283</v>
      </c>
    </row>
    <row r="36" spans="1:24" ht="12.75">
      <c r="A36" s="8">
        <v>42307</v>
      </c>
      <c r="B36" s="2">
        <v>303</v>
      </c>
      <c r="D36" s="2">
        <v>5</v>
      </c>
      <c r="E36">
        <v>0.152</v>
      </c>
      <c r="F36" s="9"/>
      <c r="G36" s="54"/>
      <c r="H36" s="24"/>
      <c r="I36" s="12"/>
      <c r="J36" s="12"/>
      <c r="K36" s="12"/>
      <c r="L36" s="12"/>
      <c r="M36" s="16"/>
      <c r="N36" s="18">
        <f t="shared" si="0"/>
        <v>-0.152</v>
      </c>
      <c r="O36" s="18">
        <f t="shared" si="1"/>
        <v>-0.05199999999999999</v>
      </c>
      <c r="P36" s="18">
        <f t="shared" si="2"/>
        <v>0.048000000000000015</v>
      </c>
      <c r="Q36" s="18">
        <f t="shared" si="3"/>
        <v>0.148</v>
      </c>
      <c r="R36" s="16">
        <f t="shared" si="4"/>
        <v>0.24800000000000003</v>
      </c>
      <c r="S36" s="18">
        <f t="shared" si="5"/>
        <v>5.798</v>
      </c>
      <c r="T36" s="18">
        <f t="shared" si="6"/>
        <v>5.798</v>
      </c>
      <c r="U36" s="20">
        <f t="shared" si="7"/>
        <v>3.1479999999999997</v>
      </c>
      <c r="V36" s="12">
        <f t="shared" si="8"/>
        <v>2.948</v>
      </c>
      <c r="W36" s="12">
        <f t="shared" si="9"/>
        <v>3.6479999999999997</v>
      </c>
      <c r="X36" s="16">
        <f t="shared" si="10"/>
        <v>3.2479999999999998</v>
      </c>
    </row>
    <row r="37" spans="1:24" ht="12.75">
      <c r="A37" s="8">
        <v>42308</v>
      </c>
      <c r="B37" s="2">
        <v>304</v>
      </c>
      <c r="D37" s="2">
        <v>0</v>
      </c>
      <c r="E37">
        <v>0.122</v>
      </c>
      <c r="F37" s="9"/>
      <c r="G37" s="54"/>
      <c r="H37" s="24"/>
      <c r="I37" s="12"/>
      <c r="J37" s="12"/>
      <c r="K37" s="12"/>
      <c r="L37" s="12"/>
      <c r="M37" s="16"/>
      <c r="N37" s="18">
        <f t="shared" si="0"/>
        <v>-0.122</v>
      </c>
      <c r="O37" s="18">
        <f t="shared" si="1"/>
        <v>-0.021999999999999992</v>
      </c>
      <c r="P37" s="18">
        <f t="shared" si="2"/>
        <v>0.07800000000000001</v>
      </c>
      <c r="Q37" s="18">
        <f t="shared" si="3"/>
        <v>0.178</v>
      </c>
      <c r="R37" s="16">
        <f t="shared" si="4"/>
        <v>0.278</v>
      </c>
      <c r="S37" s="18">
        <f t="shared" si="5"/>
        <v>5.828</v>
      </c>
      <c r="T37" s="18">
        <f t="shared" si="6"/>
        <v>5.828</v>
      </c>
      <c r="U37" s="20">
        <f t="shared" si="7"/>
        <v>3.178</v>
      </c>
      <c r="V37" s="12">
        <f t="shared" si="8"/>
        <v>2.978</v>
      </c>
      <c r="W37" s="12">
        <f t="shared" si="9"/>
        <v>3.678</v>
      </c>
      <c r="X37" s="16">
        <f t="shared" si="10"/>
        <v>3.278</v>
      </c>
    </row>
    <row r="38" spans="1:24" ht="12.75">
      <c r="A38" s="8">
        <v>42309</v>
      </c>
      <c r="B38" s="2">
        <v>305</v>
      </c>
      <c r="D38" s="2">
        <v>0</v>
      </c>
      <c r="E38">
        <v>0.122</v>
      </c>
      <c r="F38" s="9"/>
      <c r="G38" s="54"/>
      <c r="H38" s="24"/>
      <c r="I38" s="12"/>
      <c r="J38" s="12"/>
      <c r="K38" s="12"/>
      <c r="L38" s="12"/>
      <c r="M38" s="16"/>
      <c r="N38" s="18">
        <f t="shared" si="0"/>
        <v>-0.122</v>
      </c>
      <c r="O38" s="18">
        <f t="shared" si="1"/>
        <v>-0.021999999999999992</v>
      </c>
      <c r="P38" s="18">
        <f t="shared" si="2"/>
        <v>0.07800000000000001</v>
      </c>
      <c r="Q38" s="18">
        <f t="shared" si="3"/>
        <v>0.178</v>
      </c>
      <c r="R38" s="16">
        <f t="shared" si="4"/>
        <v>0.278</v>
      </c>
      <c r="S38" s="18">
        <f t="shared" si="5"/>
        <v>5.828</v>
      </c>
      <c r="T38" s="18">
        <f t="shared" si="6"/>
        <v>5.828</v>
      </c>
      <c r="U38" s="20">
        <f t="shared" si="7"/>
        <v>3.178</v>
      </c>
      <c r="V38" s="12">
        <f t="shared" si="8"/>
        <v>2.978</v>
      </c>
      <c r="W38" s="12">
        <f t="shared" si="9"/>
        <v>3.678</v>
      </c>
      <c r="X38" s="16">
        <f t="shared" si="10"/>
        <v>3.278</v>
      </c>
    </row>
    <row r="39" spans="1:24" ht="12.75">
      <c r="A39" s="8">
        <v>42310</v>
      </c>
      <c r="B39" s="2">
        <v>306</v>
      </c>
      <c r="D39" s="2">
        <v>0</v>
      </c>
      <c r="E39">
        <v>0.114</v>
      </c>
      <c r="F39" s="9"/>
      <c r="G39" s="54"/>
      <c r="H39" s="24"/>
      <c r="I39" s="12"/>
      <c r="J39" s="12"/>
      <c r="K39" s="12"/>
      <c r="L39" s="12"/>
      <c r="M39" s="16"/>
      <c r="N39" s="18">
        <f t="shared" si="0"/>
        <v>-0.114</v>
      </c>
      <c r="O39" s="18">
        <f t="shared" si="1"/>
        <v>-0.013999999999999999</v>
      </c>
      <c r="P39" s="18">
        <f t="shared" si="2"/>
        <v>0.08600000000000001</v>
      </c>
      <c r="Q39" s="18">
        <f t="shared" si="3"/>
        <v>0.186</v>
      </c>
      <c r="R39" s="16">
        <f t="shared" si="4"/>
        <v>0.28600000000000003</v>
      </c>
      <c r="S39" s="18">
        <f t="shared" si="5"/>
        <v>5.836</v>
      </c>
      <c r="T39" s="18">
        <f t="shared" si="6"/>
        <v>5.836</v>
      </c>
      <c r="U39" s="20">
        <f t="shared" si="7"/>
        <v>3.186</v>
      </c>
      <c r="V39" s="12">
        <f t="shared" si="8"/>
        <v>2.986</v>
      </c>
      <c r="W39" s="12">
        <f t="shared" si="9"/>
        <v>3.686</v>
      </c>
      <c r="X39" s="16">
        <f t="shared" si="10"/>
        <v>3.286</v>
      </c>
    </row>
    <row r="40" spans="1:24" ht="12.75">
      <c r="A40" s="8">
        <v>42311</v>
      </c>
      <c r="B40" s="2">
        <v>307</v>
      </c>
      <c r="D40" s="2">
        <v>1</v>
      </c>
      <c r="E40">
        <v>0.126</v>
      </c>
      <c r="F40" s="9"/>
      <c r="G40" s="54"/>
      <c r="H40" s="24"/>
      <c r="I40" s="12"/>
      <c r="J40" s="12"/>
      <c r="K40" s="12"/>
      <c r="L40" s="12"/>
      <c r="M40" s="16"/>
      <c r="N40" s="18">
        <f t="shared" si="0"/>
        <v>-0.126</v>
      </c>
      <c r="O40" s="18">
        <f t="shared" si="1"/>
        <v>-0.025999999999999995</v>
      </c>
      <c r="P40" s="18">
        <f t="shared" si="2"/>
        <v>0.07400000000000001</v>
      </c>
      <c r="Q40" s="18">
        <f t="shared" si="3"/>
        <v>0.174</v>
      </c>
      <c r="R40" s="16">
        <f t="shared" si="4"/>
        <v>0.274</v>
      </c>
      <c r="S40" s="18">
        <f t="shared" si="5"/>
        <v>5.824</v>
      </c>
      <c r="T40" s="18">
        <f t="shared" si="6"/>
        <v>5.824</v>
      </c>
      <c r="U40" s="20">
        <f t="shared" si="7"/>
        <v>3.174</v>
      </c>
      <c r="V40" s="12">
        <f t="shared" si="8"/>
        <v>2.974</v>
      </c>
      <c r="W40" s="12">
        <f t="shared" si="9"/>
        <v>3.674</v>
      </c>
      <c r="X40" s="16">
        <f t="shared" si="10"/>
        <v>3.274</v>
      </c>
    </row>
    <row r="41" spans="1:24" ht="12.75">
      <c r="A41" s="8">
        <v>42312</v>
      </c>
      <c r="B41" s="2">
        <v>308</v>
      </c>
      <c r="D41" s="2">
        <v>31</v>
      </c>
      <c r="E41">
        <v>0.519</v>
      </c>
      <c r="F41" s="9"/>
      <c r="G41" s="54"/>
      <c r="H41" s="24"/>
      <c r="I41" s="12"/>
      <c r="J41" s="12"/>
      <c r="K41" s="12"/>
      <c r="L41" s="12"/>
      <c r="M41" s="16"/>
      <c r="N41" s="18">
        <f t="shared" si="0"/>
        <v>-0.519</v>
      </c>
      <c r="O41" s="18">
        <f t="shared" si="1"/>
        <v>-0.41900000000000004</v>
      </c>
      <c r="P41" s="18">
        <f t="shared" si="2"/>
        <v>-0.319</v>
      </c>
      <c r="Q41" s="18">
        <f t="shared" si="3"/>
        <v>-0.21900000000000003</v>
      </c>
      <c r="R41" s="16">
        <f t="shared" si="4"/>
        <v>-0.119</v>
      </c>
      <c r="S41" s="18">
        <f t="shared" si="5"/>
        <v>5.431</v>
      </c>
      <c r="T41" s="18">
        <f t="shared" si="6"/>
        <v>5.431</v>
      </c>
      <c r="U41" s="20">
        <f t="shared" si="7"/>
        <v>2.7809999999999997</v>
      </c>
      <c r="V41" s="12">
        <f t="shared" si="8"/>
        <v>2.581</v>
      </c>
      <c r="W41" s="12">
        <f t="shared" si="9"/>
        <v>3.2809999999999997</v>
      </c>
      <c r="X41" s="16">
        <f t="shared" si="10"/>
        <v>2.881</v>
      </c>
    </row>
    <row r="42" spans="1:24" ht="12.75">
      <c r="A42" s="8">
        <v>42313</v>
      </c>
      <c r="B42" s="2">
        <v>309</v>
      </c>
      <c r="D42" s="2">
        <v>5</v>
      </c>
      <c r="E42">
        <v>0.446</v>
      </c>
      <c r="F42" s="9"/>
      <c r="G42" s="54"/>
      <c r="H42" s="24"/>
      <c r="I42" s="12"/>
      <c r="J42" s="12"/>
      <c r="K42" s="12"/>
      <c r="L42" s="12"/>
      <c r="M42" s="16"/>
      <c r="N42" s="18">
        <f t="shared" si="0"/>
        <v>-0.446</v>
      </c>
      <c r="O42" s="18">
        <f t="shared" si="1"/>
        <v>-0.346</v>
      </c>
      <c r="P42" s="18">
        <f t="shared" si="2"/>
        <v>-0.246</v>
      </c>
      <c r="Q42" s="18">
        <f t="shared" si="3"/>
        <v>-0.14600000000000002</v>
      </c>
      <c r="R42" s="16">
        <f t="shared" si="4"/>
        <v>-0.045999999999999985</v>
      </c>
      <c r="S42" s="18">
        <f t="shared" si="5"/>
        <v>5.5040000000000004</v>
      </c>
      <c r="T42" s="18">
        <f t="shared" si="6"/>
        <v>5.5040000000000004</v>
      </c>
      <c r="U42" s="20">
        <f t="shared" si="7"/>
        <v>2.8539999999999996</v>
      </c>
      <c r="V42" s="12">
        <f t="shared" si="8"/>
        <v>2.654</v>
      </c>
      <c r="W42" s="12">
        <f t="shared" si="9"/>
        <v>3.3539999999999996</v>
      </c>
      <c r="X42" s="16">
        <f t="shared" si="10"/>
        <v>2.9539999999999997</v>
      </c>
    </row>
    <row r="43" spans="1:24" ht="12.75">
      <c r="A43" s="8">
        <v>42314</v>
      </c>
      <c r="B43" s="2">
        <v>310</v>
      </c>
      <c r="D43" s="2">
        <v>3</v>
      </c>
      <c r="E43">
        <v>0.362</v>
      </c>
      <c r="F43" s="9"/>
      <c r="G43" s="19"/>
      <c r="H43" s="24"/>
      <c r="I43" s="12"/>
      <c r="J43" s="12"/>
      <c r="K43" s="12"/>
      <c r="L43" s="12"/>
      <c r="M43" s="16"/>
      <c r="N43" s="18">
        <f t="shared" si="0"/>
        <v>-0.362</v>
      </c>
      <c r="O43" s="18">
        <f t="shared" si="1"/>
        <v>-0.262</v>
      </c>
      <c r="P43" s="18">
        <f t="shared" si="2"/>
        <v>-0.16199999999999998</v>
      </c>
      <c r="Q43" s="18">
        <f t="shared" si="3"/>
        <v>-0.062</v>
      </c>
      <c r="R43" s="16">
        <f t="shared" si="4"/>
        <v>0.038000000000000034</v>
      </c>
      <c r="S43" s="18">
        <f t="shared" si="5"/>
        <v>5.588</v>
      </c>
      <c r="T43" s="18">
        <f t="shared" si="6"/>
        <v>5.588</v>
      </c>
      <c r="U43" s="20">
        <f t="shared" si="7"/>
        <v>2.9379999999999997</v>
      </c>
      <c r="V43" s="12">
        <f t="shared" si="8"/>
        <v>2.738</v>
      </c>
      <c r="W43" s="12">
        <f t="shared" si="9"/>
        <v>3.4379999999999997</v>
      </c>
      <c r="X43" s="16">
        <f t="shared" si="10"/>
        <v>3.038</v>
      </c>
    </row>
    <row r="44" spans="1:24" ht="12.75">
      <c r="A44" s="8">
        <v>42315</v>
      </c>
      <c r="B44" s="2">
        <v>311</v>
      </c>
      <c r="D44" s="2">
        <v>0</v>
      </c>
      <c r="E44">
        <v>0.343</v>
      </c>
      <c r="F44" s="9"/>
      <c r="G44" s="19"/>
      <c r="H44" s="24"/>
      <c r="I44" s="12"/>
      <c r="J44" s="12"/>
      <c r="K44" s="12"/>
      <c r="L44" s="12"/>
      <c r="M44" s="16"/>
      <c r="N44" s="18">
        <f t="shared" si="0"/>
        <v>-0.343</v>
      </c>
      <c r="O44" s="18">
        <f t="shared" si="1"/>
        <v>-0.24300000000000002</v>
      </c>
      <c r="P44" s="18">
        <f t="shared" si="2"/>
        <v>-0.14300000000000002</v>
      </c>
      <c r="Q44" s="18">
        <f t="shared" si="3"/>
        <v>-0.04300000000000004</v>
      </c>
      <c r="R44" s="16">
        <f t="shared" si="4"/>
        <v>0.056999999999999995</v>
      </c>
      <c r="S44" s="18">
        <f t="shared" si="5"/>
        <v>5.607</v>
      </c>
      <c r="T44" s="18">
        <f t="shared" si="6"/>
        <v>5.607</v>
      </c>
      <c r="U44" s="20">
        <f t="shared" si="7"/>
        <v>2.957</v>
      </c>
      <c r="V44" s="12">
        <f t="shared" si="8"/>
        <v>2.757</v>
      </c>
      <c r="W44" s="12">
        <f t="shared" si="9"/>
        <v>3.457</v>
      </c>
      <c r="X44" s="16">
        <f t="shared" si="10"/>
        <v>3.057</v>
      </c>
    </row>
    <row r="45" spans="1:24" ht="12.75">
      <c r="A45" s="8">
        <v>42316</v>
      </c>
      <c r="B45" s="2">
        <v>312</v>
      </c>
      <c r="D45" s="2">
        <v>2</v>
      </c>
      <c r="E45">
        <v>0.33</v>
      </c>
      <c r="F45" s="9"/>
      <c r="G45" s="19"/>
      <c r="H45" s="24"/>
      <c r="I45" s="12"/>
      <c r="J45" s="12"/>
      <c r="K45" s="12"/>
      <c r="L45" s="12"/>
      <c r="M45" s="16"/>
      <c r="N45" s="18">
        <f t="shared" si="0"/>
        <v>-0.33</v>
      </c>
      <c r="O45" s="18">
        <f t="shared" si="1"/>
        <v>-0.23</v>
      </c>
      <c r="P45" s="18">
        <f t="shared" si="2"/>
        <v>-0.13</v>
      </c>
      <c r="Q45" s="18">
        <f t="shared" si="3"/>
        <v>-0.030000000000000027</v>
      </c>
      <c r="R45" s="16">
        <f t="shared" si="4"/>
        <v>0.07</v>
      </c>
      <c r="S45" s="18">
        <f t="shared" si="5"/>
        <v>5.62</v>
      </c>
      <c r="T45" s="18">
        <f t="shared" si="6"/>
        <v>5.62</v>
      </c>
      <c r="U45" s="20">
        <f t="shared" si="7"/>
        <v>2.9699999999999998</v>
      </c>
      <c r="V45" s="12">
        <f t="shared" si="8"/>
        <v>2.77</v>
      </c>
      <c r="W45" s="12">
        <f t="shared" si="9"/>
        <v>3.4699999999999998</v>
      </c>
      <c r="X45" s="16">
        <f t="shared" si="10"/>
        <v>3.07</v>
      </c>
    </row>
    <row r="46" spans="1:24" ht="12.75">
      <c r="A46" s="8">
        <v>42317</v>
      </c>
      <c r="B46" s="2">
        <v>313</v>
      </c>
      <c r="D46" s="2">
        <v>0</v>
      </c>
      <c r="E46">
        <v>0.3295833333333333</v>
      </c>
      <c r="F46" s="9"/>
      <c r="G46" s="19"/>
      <c r="H46" s="24"/>
      <c r="I46" s="12"/>
      <c r="J46" s="12"/>
      <c r="K46" s="12"/>
      <c r="L46" s="12"/>
      <c r="M46" s="16"/>
      <c r="N46" s="18">
        <f t="shared" si="0"/>
        <v>-0.3295833333333333</v>
      </c>
      <c r="O46" s="18">
        <f t="shared" si="1"/>
        <v>-0.22958333333333328</v>
      </c>
      <c r="P46" s="18">
        <f t="shared" si="2"/>
        <v>-0.12958333333333327</v>
      </c>
      <c r="Q46" s="18">
        <f t="shared" si="3"/>
        <v>-0.029583333333333295</v>
      </c>
      <c r="R46" s="16">
        <f t="shared" si="4"/>
        <v>0.07041666666666674</v>
      </c>
      <c r="S46" s="18">
        <f t="shared" si="5"/>
        <v>5.620416666666667</v>
      </c>
      <c r="T46" s="18">
        <f t="shared" si="6"/>
        <v>5.620416666666667</v>
      </c>
      <c r="U46" s="20">
        <f t="shared" si="7"/>
        <v>2.9704166666666665</v>
      </c>
      <c r="V46" s="12">
        <f t="shared" si="8"/>
        <v>2.7704166666666667</v>
      </c>
      <c r="W46" s="12">
        <f t="shared" si="9"/>
        <v>3.4704166666666665</v>
      </c>
      <c r="X46" s="16">
        <f t="shared" si="10"/>
        <v>3.0704166666666666</v>
      </c>
    </row>
    <row r="47" spans="1:24" ht="12.75">
      <c r="A47" s="8">
        <v>42318</v>
      </c>
      <c r="B47" s="2">
        <v>314</v>
      </c>
      <c r="D47" s="2">
        <v>5.08</v>
      </c>
      <c r="E47">
        <v>0.478</v>
      </c>
      <c r="F47" s="9"/>
      <c r="G47" s="19"/>
      <c r="H47" s="24"/>
      <c r="I47" s="12"/>
      <c r="J47" s="12"/>
      <c r="K47" s="12"/>
      <c r="L47" s="12"/>
      <c r="M47" s="16"/>
      <c r="N47" s="18">
        <f t="shared" si="0"/>
        <v>-0.478</v>
      </c>
      <c r="O47" s="18">
        <f t="shared" si="1"/>
        <v>-0.378</v>
      </c>
      <c r="P47" s="18">
        <f t="shared" si="2"/>
        <v>-0.27799999999999997</v>
      </c>
      <c r="Q47" s="18">
        <f t="shared" si="3"/>
        <v>-0.178</v>
      </c>
      <c r="R47" s="16">
        <f t="shared" si="4"/>
        <v>-0.07799999999999996</v>
      </c>
      <c r="S47" s="18">
        <f t="shared" si="5"/>
        <v>5.472</v>
      </c>
      <c r="T47" s="18">
        <f t="shared" si="6"/>
        <v>5.472</v>
      </c>
      <c r="U47" s="20">
        <f t="shared" si="7"/>
        <v>2.822</v>
      </c>
      <c r="V47" s="12">
        <f t="shared" si="8"/>
        <v>2.622</v>
      </c>
      <c r="W47" s="12">
        <f t="shared" si="9"/>
        <v>3.322</v>
      </c>
      <c r="X47" s="16">
        <f t="shared" si="10"/>
        <v>2.9219999999999997</v>
      </c>
    </row>
    <row r="48" spans="1:24" ht="12.75">
      <c r="A48" s="8">
        <v>42319</v>
      </c>
      <c r="B48" s="2">
        <v>315</v>
      </c>
      <c r="D48" s="2">
        <v>12.7</v>
      </c>
      <c r="E48">
        <v>0.5612499999999999</v>
      </c>
      <c r="F48" s="9"/>
      <c r="G48" s="19"/>
      <c r="H48" s="24"/>
      <c r="I48" s="12"/>
      <c r="J48" s="12"/>
      <c r="K48" s="12"/>
      <c r="L48" s="12"/>
      <c r="M48" s="16"/>
      <c r="N48" s="18">
        <f t="shared" si="0"/>
        <v>-0.5612499999999999</v>
      </c>
      <c r="O48" s="18">
        <f t="shared" si="1"/>
        <v>-0.46124999999999994</v>
      </c>
      <c r="P48" s="18">
        <f t="shared" si="2"/>
        <v>-0.3612499999999999</v>
      </c>
      <c r="Q48" s="18">
        <f t="shared" si="3"/>
        <v>-0.2612499999999999</v>
      </c>
      <c r="R48" s="16">
        <f t="shared" si="4"/>
        <v>-0.1612499999999999</v>
      </c>
      <c r="S48" s="18">
        <f t="shared" si="5"/>
        <v>5.38875</v>
      </c>
      <c r="T48" s="18">
        <f t="shared" si="6"/>
        <v>5.38875</v>
      </c>
      <c r="U48" s="20">
        <f t="shared" si="7"/>
        <v>2.73875</v>
      </c>
      <c r="V48" s="12">
        <f t="shared" si="8"/>
        <v>2.5387500000000003</v>
      </c>
      <c r="W48" s="12">
        <f t="shared" si="9"/>
        <v>3.23875</v>
      </c>
      <c r="X48" s="16">
        <f t="shared" si="10"/>
        <v>2.83875</v>
      </c>
    </row>
    <row r="49" spans="1:24" ht="12.75">
      <c r="A49" s="8">
        <v>42320</v>
      </c>
      <c r="B49" s="2">
        <v>316</v>
      </c>
      <c r="D49" s="2">
        <v>0</v>
      </c>
      <c r="E49">
        <v>0.474</v>
      </c>
      <c r="F49" s="9"/>
      <c r="G49" s="19"/>
      <c r="H49" s="24"/>
      <c r="I49" s="12"/>
      <c r="J49" s="12"/>
      <c r="K49" s="12"/>
      <c r="L49" s="12"/>
      <c r="M49" s="16"/>
      <c r="N49" s="18">
        <f t="shared" si="0"/>
        <v>-0.474</v>
      </c>
      <c r="O49" s="18">
        <f t="shared" si="1"/>
        <v>-0.374</v>
      </c>
      <c r="P49" s="18">
        <f t="shared" si="2"/>
        <v>-0.27399999999999997</v>
      </c>
      <c r="Q49" s="18">
        <f t="shared" si="3"/>
        <v>-0.174</v>
      </c>
      <c r="R49" s="16">
        <f t="shared" si="4"/>
        <v>-0.07399999999999995</v>
      </c>
      <c r="S49" s="18">
        <f t="shared" si="5"/>
        <v>5.476</v>
      </c>
      <c r="T49" s="18">
        <f t="shared" si="6"/>
        <v>5.476</v>
      </c>
      <c r="U49" s="20">
        <f t="shared" si="7"/>
        <v>2.8259999999999996</v>
      </c>
      <c r="V49" s="12">
        <f t="shared" si="8"/>
        <v>2.6260000000000003</v>
      </c>
      <c r="W49" s="12">
        <f t="shared" si="9"/>
        <v>3.3259999999999996</v>
      </c>
      <c r="X49" s="16">
        <f t="shared" si="10"/>
        <v>2.926</v>
      </c>
    </row>
    <row r="50" spans="1:24" ht="12.75">
      <c r="A50" s="8">
        <v>42321</v>
      </c>
      <c r="B50" s="2">
        <v>317</v>
      </c>
      <c r="D50" s="2">
        <v>0</v>
      </c>
      <c r="E50">
        <v>0.443</v>
      </c>
      <c r="F50" s="9"/>
      <c r="G50" s="19"/>
      <c r="H50" s="24"/>
      <c r="I50" s="12"/>
      <c r="J50" s="12"/>
      <c r="K50" s="12"/>
      <c r="L50" s="12"/>
      <c r="M50" s="16"/>
      <c r="N50" s="18">
        <f t="shared" si="0"/>
        <v>-0.443</v>
      </c>
      <c r="O50" s="18">
        <f t="shared" si="1"/>
        <v>-0.34299999999999997</v>
      </c>
      <c r="P50" s="18">
        <f t="shared" si="2"/>
        <v>-0.243</v>
      </c>
      <c r="Q50" s="18">
        <f t="shared" si="3"/>
        <v>-0.14300000000000002</v>
      </c>
      <c r="R50" s="16">
        <f t="shared" si="4"/>
        <v>-0.04299999999999998</v>
      </c>
      <c r="S50" s="18">
        <f t="shared" si="5"/>
        <v>5.507000000000001</v>
      </c>
      <c r="T50" s="18">
        <f t="shared" si="6"/>
        <v>5.507000000000001</v>
      </c>
      <c r="U50" s="20">
        <f t="shared" si="7"/>
        <v>2.8569999999999998</v>
      </c>
      <c r="V50" s="12">
        <f t="shared" si="8"/>
        <v>2.657</v>
      </c>
      <c r="W50" s="12">
        <f t="shared" si="9"/>
        <v>3.3569999999999998</v>
      </c>
      <c r="X50" s="16">
        <f t="shared" si="10"/>
        <v>2.957</v>
      </c>
    </row>
    <row r="51" spans="1:24" ht="12.75">
      <c r="A51" s="8">
        <v>42322</v>
      </c>
      <c r="B51" s="2">
        <v>318</v>
      </c>
      <c r="D51" s="2">
        <v>0</v>
      </c>
      <c r="E51">
        <v>0.439</v>
      </c>
      <c r="F51" s="9"/>
      <c r="G51" s="19"/>
      <c r="H51" s="57"/>
      <c r="I51" s="36"/>
      <c r="J51" s="36"/>
      <c r="K51" s="36"/>
      <c r="L51" s="36"/>
      <c r="M51" s="25"/>
      <c r="N51" s="18">
        <f t="shared" si="0"/>
        <v>-0.439</v>
      </c>
      <c r="O51" s="18">
        <f t="shared" si="1"/>
        <v>-0.33899999999999997</v>
      </c>
      <c r="P51" s="18">
        <f t="shared" si="2"/>
        <v>-0.239</v>
      </c>
      <c r="Q51" s="18">
        <f t="shared" si="3"/>
        <v>-0.139</v>
      </c>
      <c r="R51" s="16">
        <f t="shared" si="4"/>
        <v>-0.03899999999999998</v>
      </c>
      <c r="S51" s="18">
        <f t="shared" si="5"/>
        <v>5.511</v>
      </c>
      <c r="T51" s="18">
        <f t="shared" si="6"/>
        <v>5.511</v>
      </c>
      <c r="U51" s="20">
        <f t="shared" si="7"/>
        <v>2.8609999999999998</v>
      </c>
      <c r="V51" s="12">
        <f t="shared" si="8"/>
        <v>2.661</v>
      </c>
      <c r="W51" s="12">
        <f t="shared" si="9"/>
        <v>3.3609999999999998</v>
      </c>
      <c r="X51" s="16">
        <f t="shared" si="10"/>
        <v>2.961</v>
      </c>
    </row>
    <row r="52" spans="1:24" ht="12.75">
      <c r="A52" s="8">
        <v>42323</v>
      </c>
      <c r="B52" s="2">
        <v>319</v>
      </c>
      <c r="D52" s="2">
        <v>1</v>
      </c>
      <c r="E52">
        <v>0.469</v>
      </c>
      <c r="F52" s="9"/>
      <c r="G52" s="19"/>
      <c r="H52" s="24"/>
      <c r="I52" s="12"/>
      <c r="J52" s="12"/>
      <c r="K52" s="12"/>
      <c r="L52" s="12"/>
      <c r="M52" s="16"/>
      <c r="N52" s="18">
        <f t="shared" si="0"/>
        <v>-0.469</v>
      </c>
      <c r="O52" s="18">
        <f t="shared" si="1"/>
        <v>-0.369</v>
      </c>
      <c r="P52" s="18">
        <f t="shared" si="2"/>
        <v>-0.26899999999999996</v>
      </c>
      <c r="Q52" s="18">
        <f t="shared" si="3"/>
        <v>-0.16899999999999998</v>
      </c>
      <c r="R52" s="16">
        <f t="shared" si="4"/>
        <v>-0.06899999999999995</v>
      </c>
      <c r="S52" s="18">
        <f t="shared" si="5"/>
        <v>5.481</v>
      </c>
      <c r="T52" s="18">
        <f t="shared" si="6"/>
        <v>5.481</v>
      </c>
      <c r="U52" s="20">
        <f t="shared" si="7"/>
        <v>2.831</v>
      </c>
      <c r="V52" s="12">
        <f t="shared" si="8"/>
        <v>2.6310000000000002</v>
      </c>
      <c r="W52" s="12">
        <f t="shared" si="9"/>
        <v>3.331</v>
      </c>
      <c r="X52" s="16">
        <f t="shared" si="10"/>
        <v>2.931</v>
      </c>
    </row>
    <row r="53" spans="1:24" ht="12.75">
      <c r="A53" s="8">
        <v>42324</v>
      </c>
      <c r="B53" s="2">
        <v>320</v>
      </c>
      <c r="D53" s="2">
        <v>37</v>
      </c>
      <c r="E53">
        <v>0.7230000000000002</v>
      </c>
      <c r="F53" s="9"/>
      <c r="G53" s="19"/>
      <c r="H53" s="24"/>
      <c r="I53" s="12"/>
      <c r="J53" s="12"/>
      <c r="K53" s="12"/>
      <c r="L53" s="12"/>
      <c r="M53" s="16"/>
      <c r="N53" s="18">
        <f t="shared" si="0"/>
        <v>-0.7230000000000002</v>
      </c>
      <c r="O53" s="18">
        <f t="shared" si="1"/>
        <v>-0.6230000000000002</v>
      </c>
      <c r="P53" s="18">
        <f t="shared" si="2"/>
        <v>-0.5230000000000001</v>
      </c>
      <c r="Q53" s="18">
        <f t="shared" si="3"/>
        <v>-0.4230000000000002</v>
      </c>
      <c r="R53" s="16">
        <f t="shared" si="4"/>
        <v>-0.3230000000000002</v>
      </c>
      <c r="S53" s="18">
        <f t="shared" si="5"/>
        <v>5.227</v>
      </c>
      <c r="T53" s="18">
        <f t="shared" si="6"/>
        <v>5.227</v>
      </c>
      <c r="U53" s="20">
        <f t="shared" si="7"/>
        <v>2.5769999999999995</v>
      </c>
      <c r="V53" s="12">
        <f t="shared" si="8"/>
        <v>2.377</v>
      </c>
      <c r="W53" s="12">
        <f t="shared" si="9"/>
        <v>3.0769999999999995</v>
      </c>
      <c r="X53" s="16">
        <f t="shared" si="10"/>
        <v>2.6769999999999996</v>
      </c>
    </row>
    <row r="54" spans="1:24" ht="12.75">
      <c r="A54" s="8">
        <v>42325</v>
      </c>
      <c r="B54" s="2">
        <v>321</v>
      </c>
      <c r="D54" s="2">
        <v>16</v>
      </c>
      <c r="E54">
        <v>0.923</v>
      </c>
      <c r="F54" s="9"/>
      <c r="G54" s="19"/>
      <c r="H54" s="24"/>
      <c r="I54" s="12"/>
      <c r="J54" s="12"/>
      <c r="K54" s="12"/>
      <c r="L54" s="12"/>
      <c r="M54" s="16"/>
      <c r="N54" s="18">
        <f t="shared" si="0"/>
        <v>-0.923</v>
      </c>
      <c r="O54" s="18">
        <f t="shared" si="1"/>
        <v>-0.8230000000000001</v>
      </c>
      <c r="P54" s="18">
        <f t="shared" si="2"/>
        <v>-0.7230000000000001</v>
      </c>
      <c r="Q54" s="18">
        <f t="shared" si="3"/>
        <v>-0.623</v>
      </c>
      <c r="R54" s="16">
        <f t="shared" si="4"/>
        <v>-0.523</v>
      </c>
      <c r="S54" s="18">
        <f t="shared" si="5"/>
        <v>5.027</v>
      </c>
      <c r="T54" s="18">
        <f t="shared" si="6"/>
        <v>5.027</v>
      </c>
      <c r="U54" s="20">
        <f t="shared" si="7"/>
        <v>2.377</v>
      </c>
      <c r="V54" s="12">
        <f t="shared" si="8"/>
        <v>2.177</v>
      </c>
      <c r="W54" s="12">
        <f t="shared" si="9"/>
        <v>2.877</v>
      </c>
      <c r="X54" s="16">
        <f t="shared" si="10"/>
        <v>2.477</v>
      </c>
    </row>
    <row r="55" spans="1:24" ht="12.75">
      <c r="A55" s="8">
        <v>42326</v>
      </c>
      <c r="B55" s="2">
        <v>322</v>
      </c>
      <c r="D55" s="2">
        <v>1</v>
      </c>
      <c r="E55">
        <v>0.863</v>
      </c>
      <c r="F55" s="9"/>
      <c r="G55" s="19"/>
      <c r="H55" s="24"/>
      <c r="I55" s="12"/>
      <c r="J55" s="12"/>
      <c r="K55" s="12"/>
      <c r="L55" s="12"/>
      <c r="M55" s="16"/>
      <c r="N55" s="18">
        <f t="shared" si="0"/>
        <v>-0.863</v>
      </c>
      <c r="O55" s="18">
        <f t="shared" si="1"/>
        <v>-0.763</v>
      </c>
      <c r="P55" s="18">
        <f t="shared" si="2"/>
        <v>-0.663</v>
      </c>
      <c r="Q55" s="18">
        <f t="shared" si="3"/>
        <v>-0.563</v>
      </c>
      <c r="R55" s="16">
        <f t="shared" si="4"/>
        <v>-0.46299999999999997</v>
      </c>
      <c r="S55" s="18">
        <f t="shared" si="5"/>
        <v>5.087</v>
      </c>
      <c r="T55" s="18">
        <f t="shared" si="6"/>
        <v>5.087</v>
      </c>
      <c r="U55" s="20">
        <f t="shared" si="7"/>
        <v>2.437</v>
      </c>
      <c r="V55" s="12">
        <f t="shared" si="8"/>
        <v>2.237</v>
      </c>
      <c r="W55" s="12">
        <f t="shared" si="9"/>
        <v>2.937</v>
      </c>
      <c r="X55" s="16">
        <f t="shared" si="10"/>
        <v>2.537</v>
      </c>
    </row>
    <row r="56" spans="1:24" ht="12.75">
      <c r="A56" s="8">
        <v>42327</v>
      </c>
      <c r="B56" s="2">
        <v>323</v>
      </c>
      <c r="D56" s="2">
        <v>0</v>
      </c>
      <c r="E56">
        <v>0.792</v>
      </c>
      <c r="F56" s="9"/>
      <c r="G56" s="19"/>
      <c r="H56" s="24"/>
      <c r="I56" s="12"/>
      <c r="J56" s="12"/>
      <c r="K56" s="12"/>
      <c r="L56" s="12"/>
      <c r="M56" s="16"/>
      <c r="N56" s="18">
        <f t="shared" si="0"/>
        <v>-0.792</v>
      </c>
      <c r="O56" s="18">
        <f t="shared" si="1"/>
        <v>-0.6920000000000001</v>
      </c>
      <c r="P56" s="18">
        <f t="shared" si="2"/>
        <v>-0.5920000000000001</v>
      </c>
      <c r="Q56" s="18">
        <f t="shared" si="3"/>
        <v>-0.49200000000000005</v>
      </c>
      <c r="R56" s="16">
        <f t="shared" si="4"/>
        <v>-0.392</v>
      </c>
      <c r="S56" s="18">
        <f t="shared" si="5"/>
        <v>5.158</v>
      </c>
      <c r="T56" s="18">
        <f t="shared" si="6"/>
        <v>5.158</v>
      </c>
      <c r="U56" s="20">
        <f t="shared" si="7"/>
        <v>2.508</v>
      </c>
      <c r="V56" s="12">
        <f t="shared" si="8"/>
        <v>2.308</v>
      </c>
      <c r="W56" s="12">
        <f t="shared" si="9"/>
        <v>3.008</v>
      </c>
      <c r="X56" s="16">
        <f t="shared" si="10"/>
        <v>2.6079999999999997</v>
      </c>
    </row>
    <row r="57" spans="1:24" ht="12.75">
      <c r="A57" s="8">
        <v>42328</v>
      </c>
      <c r="B57" s="2">
        <v>324</v>
      </c>
      <c r="D57" s="2">
        <v>1</v>
      </c>
      <c r="E57">
        <v>0.7658333333333331</v>
      </c>
      <c r="F57" s="9"/>
      <c r="G57" s="19"/>
      <c r="H57" s="24"/>
      <c r="I57" s="12"/>
      <c r="J57" s="12"/>
      <c r="K57" s="12"/>
      <c r="L57" s="12"/>
      <c r="M57" s="16"/>
      <c r="N57" s="18">
        <f t="shared" si="0"/>
        <v>-0.7658333333333331</v>
      </c>
      <c r="O57" s="18">
        <f t="shared" si="1"/>
        <v>-0.6658333333333332</v>
      </c>
      <c r="P57" s="18">
        <f t="shared" si="2"/>
        <v>-0.5658333333333332</v>
      </c>
      <c r="Q57" s="18">
        <f t="shared" si="3"/>
        <v>-0.46583333333333315</v>
      </c>
      <c r="R57" s="16">
        <f t="shared" si="4"/>
        <v>-0.3658333333333331</v>
      </c>
      <c r="S57" s="18">
        <f t="shared" si="5"/>
        <v>5.184166666666667</v>
      </c>
      <c r="T57" s="18">
        <f t="shared" si="6"/>
        <v>5.184166666666667</v>
      </c>
      <c r="U57" s="20">
        <f t="shared" si="7"/>
        <v>2.5341666666666667</v>
      </c>
      <c r="V57" s="12">
        <f t="shared" si="8"/>
        <v>2.334166666666667</v>
      </c>
      <c r="W57" s="12">
        <f t="shared" si="9"/>
        <v>3.0341666666666667</v>
      </c>
      <c r="X57" s="16">
        <f t="shared" si="10"/>
        <v>2.6341666666666668</v>
      </c>
    </row>
    <row r="58" spans="1:24" ht="12.75">
      <c r="A58" s="8">
        <v>42329</v>
      </c>
      <c r="B58" s="2">
        <v>325</v>
      </c>
      <c r="D58" s="2">
        <v>0</v>
      </c>
      <c r="E58">
        <v>0.715</v>
      </c>
      <c r="F58" s="9"/>
      <c r="G58" s="19"/>
      <c r="H58" s="24"/>
      <c r="I58" s="12"/>
      <c r="J58" s="12"/>
      <c r="K58" s="12"/>
      <c r="L58" s="12"/>
      <c r="M58" s="16"/>
      <c r="N58" s="18">
        <f t="shared" si="0"/>
        <v>-0.715</v>
      </c>
      <c r="O58" s="18">
        <f t="shared" si="1"/>
        <v>-0.615</v>
      </c>
      <c r="P58" s="18">
        <f t="shared" si="2"/>
        <v>-0.5149999999999999</v>
      </c>
      <c r="Q58" s="18">
        <f t="shared" si="3"/>
        <v>-0.415</v>
      </c>
      <c r="R58" s="16">
        <f t="shared" si="4"/>
        <v>-0.31499999999999995</v>
      </c>
      <c r="S58" s="18">
        <f t="shared" si="5"/>
        <v>5.235</v>
      </c>
      <c r="T58" s="18">
        <f t="shared" si="6"/>
        <v>5.235</v>
      </c>
      <c r="U58" s="20">
        <f t="shared" si="7"/>
        <v>2.585</v>
      </c>
      <c r="V58" s="12">
        <f t="shared" si="8"/>
        <v>2.3850000000000002</v>
      </c>
      <c r="W58" s="12">
        <f t="shared" si="9"/>
        <v>3.085</v>
      </c>
      <c r="X58" s="16">
        <f t="shared" si="10"/>
        <v>2.685</v>
      </c>
    </row>
    <row r="59" spans="1:24" ht="12.75">
      <c r="A59" s="8">
        <v>42330</v>
      </c>
      <c r="B59" s="2">
        <v>326</v>
      </c>
      <c r="D59" s="2">
        <v>0</v>
      </c>
      <c r="E59">
        <v>0.691</v>
      </c>
      <c r="F59" s="9"/>
      <c r="G59" s="19"/>
      <c r="H59" s="24"/>
      <c r="I59" s="12"/>
      <c r="J59" s="12"/>
      <c r="K59" s="12"/>
      <c r="L59" s="12"/>
      <c r="M59" s="16"/>
      <c r="N59" s="18">
        <f t="shared" si="0"/>
        <v>-0.691</v>
      </c>
      <c r="O59" s="18">
        <f t="shared" si="1"/>
        <v>-0.591</v>
      </c>
      <c r="P59" s="18">
        <f t="shared" si="2"/>
        <v>-0.49099999999999994</v>
      </c>
      <c r="Q59" s="18">
        <f t="shared" si="3"/>
        <v>-0.39099999999999996</v>
      </c>
      <c r="R59" s="16">
        <f t="shared" si="4"/>
        <v>-0.2909999999999999</v>
      </c>
      <c r="S59" s="18">
        <f t="shared" si="5"/>
        <v>5.259</v>
      </c>
      <c r="T59" s="18">
        <f t="shared" si="6"/>
        <v>5.259</v>
      </c>
      <c r="U59" s="20">
        <f t="shared" si="7"/>
        <v>2.609</v>
      </c>
      <c r="V59" s="12">
        <f t="shared" si="8"/>
        <v>2.4090000000000003</v>
      </c>
      <c r="W59" s="12">
        <f t="shared" si="9"/>
        <v>3.109</v>
      </c>
      <c r="X59" s="16">
        <f t="shared" si="10"/>
        <v>2.709</v>
      </c>
    </row>
    <row r="60" spans="1:24" ht="12.75">
      <c r="A60" s="8">
        <v>42331</v>
      </c>
      <c r="B60" s="2">
        <v>327</v>
      </c>
      <c r="D60" s="2">
        <v>0</v>
      </c>
      <c r="E60">
        <v>0.668</v>
      </c>
      <c r="F60" s="9"/>
      <c r="G60" s="19"/>
      <c r="H60" s="24"/>
      <c r="I60" s="12"/>
      <c r="J60" s="12"/>
      <c r="K60" s="12"/>
      <c r="L60" s="12"/>
      <c r="M60" s="16"/>
      <c r="N60" s="18">
        <f t="shared" si="0"/>
        <v>-0.668</v>
      </c>
      <c r="O60" s="18">
        <f t="shared" si="1"/>
        <v>-0.5680000000000001</v>
      </c>
      <c r="P60" s="18">
        <f t="shared" si="2"/>
        <v>-0.468</v>
      </c>
      <c r="Q60" s="18">
        <f t="shared" si="3"/>
        <v>-0.36800000000000005</v>
      </c>
      <c r="R60" s="16">
        <f t="shared" si="4"/>
        <v>-0.268</v>
      </c>
      <c r="S60" s="18">
        <f t="shared" si="5"/>
        <v>5.282</v>
      </c>
      <c r="T60" s="18">
        <f t="shared" si="6"/>
        <v>5.282</v>
      </c>
      <c r="U60" s="20">
        <f t="shared" si="7"/>
        <v>2.6319999999999997</v>
      </c>
      <c r="V60" s="12">
        <f t="shared" si="8"/>
        <v>2.432</v>
      </c>
      <c r="W60" s="12">
        <f t="shared" si="9"/>
        <v>3.1319999999999997</v>
      </c>
      <c r="X60" s="16">
        <f t="shared" si="10"/>
        <v>2.7319999999999998</v>
      </c>
    </row>
    <row r="61" spans="1:24" ht="12.75">
      <c r="A61" s="8">
        <v>42332</v>
      </c>
      <c r="B61" s="2">
        <v>328</v>
      </c>
      <c r="D61" s="2">
        <v>0</v>
      </c>
      <c r="E61">
        <v>0.658</v>
      </c>
      <c r="F61" s="9"/>
      <c r="G61" s="19"/>
      <c r="H61" s="24"/>
      <c r="I61" s="12"/>
      <c r="J61" s="12"/>
      <c r="K61" s="12"/>
      <c r="L61" s="12"/>
      <c r="M61" s="16"/>
      <c r="N61" s="18">
        <f t="shared" si="0"/>
        <v>-0.658</v>
      </c>
      <c r="O61" s="18">
        <f t="shared" si="1"/>
        <v>-0.558</v>
      </c>
      <c r="P61" s="18">
        <f t="shared" si="2"/>
        <v>-0.458</v>
      </c>
      <c r="Q61" s="18">
        <f t="shared" si="3"/>
        <v>-0.35800000000000004</v>
      </c>
      <c r="R61" s="16">
        <f t="shared" si="4"/>
        <v>-0.258</v>
      </c>
      <c r="S61" s="18">
        <f t="shared" si="5"/>
        <v>5.292</v>
      </c>
      <c r="T61" s="18">
        <f t="shared" si="6"/>
        <v>5.292</v>
      </c>
      <c r="U61" s="20">
        <f t="shared" si="7"/>
        <v>2.642</v>
      </c>
      <c r="V61" s="12">
        <f t="shared" si="8"/>
        <v>2.442</v>
      </c>
      <c r="W61" s="12">
        <f t="shared" si="9"/>
        <v>3.142</v>
      </c>
      <c r="X61" s="16">
        <f t="shared" si="10"/>
        <v>2.742</v>
      </c>
    </row>
    <row r="62" spans="1:24" ht="12.75">
      <c r="A62" s="8">
        <v>42333</v>
      </c>
      <c r="B62" s="2">
        <v>329</v>
      </c>
      <c r="D62" s="2">
        <v>0</v>
      </c>
      <c r="E62">
        <v>0.629</v>
      </c>
      <c r="F62" s="9"/>
      <c r="G62" s="19"/>
      <c r="H62" s="24"/>
      <c r="I62" s="12"/>
      <c r="J62" s="12"/>
      <c r="K62" s="12"/>
      <c r="M62" s="16"/>
      <c r="N62" s="18">
        <f t="shared" si="0"/>
        <v>-0.629</v>
      </c>
      <c r="O62" s="18">
        <f t="shared" si="1"/>
        <v>-0.529</v>
      </c>
      <c r="P62" s="18">
        <f t="shared" si="2"/>
        <v>-0.429</v>
      </c>
      <c r="Q62" s="18">
        <f t="shared" si="3"/>
        <v>-0.329</v>
      </c>
      <c r="R62" s="16">
        <f t="shared" si="4"/>
        <v>-0.22899999999999998</v>
      </c>
      <c r="S62" s="18">
        <f t="shared" si="5"/>
        <v>5.321</v>
      </c>
      <c r="T62" s="18">
        <f t="shared" si="6"/>
        <v>5.321</v>
      </c>
      <c r="U62" s="20">
        <f t="shared" si="7"/>
        <v>2.671</v>
      </c>
      <c r="V62" s="12">
        <f t="shared" si="8"/>
        <v>2.471</v>
      </c>
      <c r="W62" s="12">
        <f t="shared" si="9"/>
        <v>3.171</v>
      </c>
      <c r="X62" s="16">
        <f t="shared" si="10"/>
        <v>2.771</v>
      </c>
    </row>
    <row r="63" spans="1:24" ht="12.75">
      <c r="A63" s="8">
        <v>42334</v>
      </c>
      <c r="B63" s="2">
        <v>330</v>
      </c>
      <c r="D63" s="2">
        <v>4</v>
      </c>
      <c r="E63">
        <v>0.706</v>
      </c>
      <c r="F63" s="9"/>
      <c r="G63" s="19"/>
      <c r="H63" s="24"/>
      <c r="I63" s="12"/>
      <c r="J63" s="12"/>
      <c r="K63" s="12"/>
      <c r="M63" s="16"/>
      <c r="N63" s="18">
        <f t="shared" si="0"/>
        <v>-0.706</v>
      </c>
      <c r="O63" s="18">
        <f t="shared" si="1"/>
        <v>-0.606</v>
      </c>
      <c r="P63" s="18">
        <f t="shared" si="2"/>
        <v>-0.506</v>
      </c>
      <c r="Q63" s="18">
        <f t="shared" si="3"/>
        <v>-0.40599999999999997</v>
      </c>
      <c r="R63" s="16">
        <f t="shared" si="4"/>
        <v>-0.30599999999999994</v>
      </c>
      <c r="S63" s="18">
        <f t="shared" si="5"/>
        <v>5.244</v>
      </c>
      <c r="T63" s="18">
        <f t="shared" si="6"/>
        <v>5.244</v>
      </c>
      <c r="U63" s="20">
        <f t="shared" si="7"/>
        <v>2.594</v>
      </c>
      <c r="V63" s="12">
        <f t="shared" si="8"/>
        <v>2.394</v>
      </c>
      <c r="W63" s="12">
        <f t="shared" si="9"/>
        <v>3.094</v>
      </c>
      <c r="X63" s="16">
        <f t="shared" si="10"/>
        <v>2.694</v>
      </c>
    </row>
    <row r="64" spans="1:24" ht="12.75">
      <c r="A64" s="8">
        <v>42335</v>
      </c>
      <c r="B64" s="2">
        <v>331</v>
      </c>
      <c r="D64" s="2">
        <v>5</v>
      </c>
      <c r="E64">
        <v>0.719</v>
      </c>
      <c r="F64" s="9"/>
      <c r="G64" s="19"/>
      <c r="H64" s="24"/>
      <c r="I64" s="12"/>
      <c r="J64" s="12"/>
      <c r="K64" s="12"/>
      <c r="L64" s="12"/>
      <c r="M64" s="16"/>
      <c r="N64" s="18">
        <f t="shared" si="0"/>
        <v>-0.719</v>
      </c>
      <c r="O64" s="18">
        <f t="shared" si="1"/>
        <v>-0.619</v>
      </c>
      <c r="P64" s="18">
        <f t="shared" si="2"/>
        <v>-0.5189999999999999</v>
      </c>
      <c r="Q64" s="18">
        <f t="shared" si="3"/>
        <v>-0.419</v>
      </c>
      <c r="R64" s="16">
        <f t="shared" si="4"/>
        <v>-0.31899999999999995</v>
      </c>
      <c r="S64" s="18">
        <f t="shared" si="5"/>
        <v>5.231</v>
      </c>
      <c r="T64" s="18">
        <f t="shared" si="6"/>
        <v>5.231</v>
      </c>
      <c r="U64" s="20">
        <f t="shared" si="7"/>
        <v>2.581</v>
      </c>
      <c r="V64" s="12">
        <f t="shared" si="8"/>
        <v>2.3810000000000002</v>
      </c>
      <c r="W64" s="12">
        <f t="shared" si="9"/>
        <v>3.081</v>
      </c>
      <c r="X64" s="16">
        <f t="shared" si="10"/>
        <v>2.681</v>
      </c>
    </row>
    <row r="65" spans="1:24" ht="12.75">
      <c r="A65" s="8">
        <v>42336</v>
      </c>
      <c r="B65" s="2">
        <v>332</v>
      </c>
      <c r="D65" s="2">
        <v>1</v>
      </c>
      <c r="E65">
        <v>0.698</v>
      </c>
      <c r="F65" s="9"/>
      <c r="G65" s="19"/>
      <c r="H65" s="24"/>
      <c r="I65" s="12"/>
      <c r="J65" s="12"/>
      <c r="K65" s="12"/>
      <c r="L65" s="12"/>
      <c r="M65" s="16"/>
      <c r="N65" s="18">
        <f t="shared" si="0"/>
        <v>-0.698</v>
      </c>
      <c r="O65" s="18">
        <f t="shared" si="1"/>
        <v>-0.598</v>
      </c>
      <c r="P65" s="18">
        <f t="shared" si="2"/>
        <v>-0.49799999999999994</v>
      </c>
      <c r="Q65" s="18">
        <f t="shared" si="3"/>
        <v>-0.39799999999999996</v>
      </c>
      <c r="R65" s="16">
        <f t="shared" si="4"/>
        <v>-0.29799999999999993</v>
      </c>
      <c r="S65" s="18">
        <f t="shared" si="5"/>
        <v>5.252000000000001</v>
      </c>
      <c r="T65" s="18">
        <f t="shared" si="6"/>
        <v>5.252000000000001</v>
      </c>
      <c r="U65" s="20">
        <f t="shared" si="7"/>
        <v>2.602</v>
      </c>
      <c r="V65" s="12">
        <f t="shared" si="8"/>
        <v>2.402</v>
      </c>
      <c r="W65" s="12">
        <f t="shared" si="9"/>
        <v>3.102</v>
      </c>
      <c r="X65" s="16">
        <f t="shared" si="10"/>
        <v>2.702</v>
      </c>
    </row>
    <row r="66" spans="1:24" ht="12.75">
      <c r="A66" s="8">
        <v>42337</v>
      </c>
      <c r="B66" s="2">
        <v>333</v>
      </c>
      <c r="D66" s="2">
        <v>3</v>
      </c>
      <c r="E66">
        <v>0.726</v>
      </c>
      <c r="F66" s="9"/>
      <c r="G66" s="19"/>
      <c r="H66" s="24"/>
      <c r="I66" s="12"/>
      <c r="J66" s="12"/>
      <c r="K66" s="12"/>
      <c r="L66" s="12"/>
      <c r="M66" s="16"/>
      <c r="N66" s="18">
        <f t="shared" si="0"/>
        <v>-0.726</v>
      </c>
      <c r="O66" s="18">
        <f t="shared" si="1"/>
        <v>-0.626</v>
      </c>
      <c r="P66" s="18">
        <f t="shared" si="2"/>
        <v>-0.526</v>
      </c>
      <c r="Q66" s="18">
        <f t="shared" si="3"/>
        <v>-0.426</v>
      </c>
      <c r="R66" s="16">
        <f t="shared" si="4"/>
        <v>-0.32599999999999996</v>
      </c>
      <c r="S66" s="18">
        <f t="shared" si="5"/>
        <v>5.224</v>
      </c>
      <c r="T66" s="18">
        <f t="shared" si="6"/>
        <v>5.224</v>
      </c>
      <c r="U66" s="20">
        <f t="shared" si="7"/>
        <v>2.574</v>
      </c>
      <c r="V66" s="12">
        <f t="shared" si="8"/>
        <v>2.374</v>
      </c>
      <c r="W66" s="12">
        <f t="shared" si="9"/>
        <v>3.074</v>
      </c>
      <c r="X66" s="16">
        <f t="shared" si="10"/>
        <v>2.674</v>
      </c>
    </row>
    <row r="67" spans="1:24" ht="12.75">
      <c r="A67" s="8">
        <v>42338</v>
      </c>
      <c r="B67" s="2">
        <v>334</v>
      </c>
      <c r="D67" s="2">
        <v>4</v>
      </c>
      <c r="E67">
        <v>0.71</v>
      </c>
      <c r="F67" s="9"/>
      <c r="G67" s="19"/>
      <c r="H67" s="24"/>
      <c r="I67" s="12"/>
      <c r="J67" s="12"/>
      <c r="K67" s="12"/>
      <c r="L67" s="12"/>
      <c r="M67" s="16"/>
      <c r="N67" s="18">
        <f t="shared" si="0"/>
        <v>-0.71</v>
      </c>
      <c r="O67" s="18">
        <f t="shared" si="1"/>
        <v>-0.61</v>
      </c>
      <c r="P67" s="18">
        <f t="shared" si="2"/>
        <v>-0.51</v>
      </c>
      <c r="Q67" s="18">
        <f t="shared" si="3"/>
        <v>-0.41</v>
      </c>
      <c r="R67" s="16">
        <f t="shared" si="4"/>
        <v>-0.30999999999999994</v>
      </c>
      <c r="S67" s="18">
        <f t="shared" si="5"/>
        <v>5.24</v>
      </c>
      <c r="T67" s="18">
        <f t="shared" si="6"/>
        <v>5.24</v>
      </c>
      <c r="U67" s="20">
        <f t="shared" si="7"/>
        <v>2.59</v>
      </c>
      <c r="V67" s="12">
        <f t="shared" si="8"/>
        <v>2.39</v>
      </c>
      <c r="W67" s="12">
        <f t="shared" si="9"/>
        <v>3.09</v>
      </c>
      <c r="X67" s="16">
        <f t="shared" si="10"/>
        <v>2.69</v>
      </c>
    </row>
    <row r="68" spans="1:24" ht="12.75">
      <c r="A68" s="8">
        <v>42339</v>
      </c>
      <c r="B68" s="2">
        <v>335</v>
      </c>
      <c r="D68" s="2">
        <v>0</v>
      </c>
      <c r="E68">
        <v>0.701</v>
      </c>
      <c r="F68" s="9">
        <v>1</v>
      </c>
      <c r="G68" s="19">
        <v>1345</v>
      </c>
      <c r="H68" s="24">
        <v>1334</v>
      </c>
      <c r="I68" s="12">
        <v>0.72</v>
      </c>
      <c r="J68" s="12">
        <v>0.72</v>
      </c>
      <c r="K68" s="12">
        <v>0.73</v>
      </c>
      <c r="L68" s="18">
        <v>0.75</v>
      </c>
      <c r="M68" s="16">
        <v>0</v>
      </c>
      <c r="N68" s="18">
        <f t="shared" si="0"/>
        <v>-0.701</v>
      </c>
      <c r="O68" s="18">
        <f t="shared" si="1"/>
        <v>-0.601</v>
      </c>
      <c r="P68" s="18">
        <f t="shared" si="2"/>
        <v>-0.5009999999999999</v>
      </c>
      <c r="Q68" s="18">
        <f t="shared" si="3"/>
        <v>-0.40099999999999997</v>
      </c>
      <c r="R68" s="16">
        <f t="shared" si="4"/>
        <v>-0.30099999999999993</v>
      </c>
      <c r="S68" s="18">
        <f t="shared" si="5"/>
        <v>5.2490000000000006</v>
      </c>
      <c r="T68" s="18">
        <f t="shared" si="6"/>
        <v>5.2490000000000006</v>
      </c>
      <c r="U68" s="20">
        <f t="shared" si="7"/>
        <v>2.5989999999999998</v>
      </c>
      <c r="V68" s="12">
        <f t="shared" si="8"/>
        <v>2.399</v>
      </c>
      <c r="W68" s="12">
        <f t="shared" si="9"/>
        <v>3.0989999999999998</v>
      </c>
      <c r="X68" s="16">
        <f t="shared" si="10"/>
        <v>2.699</v>
      </c>
    </row>
    <row r="69" spans="1:24" ht="12.75">
      <c r="A69" s="8">
        <v>42340</v>
      </c>
      <c r="B69" s="2">
        <v>336</v>
      </c>
      <c r="D69" s="2">
        <v>0</v>
      </c>
      <c r="E69">
        <v>0.69</v>
      </c>
      <c r="F69" s="9"/>
      <c r="G69" s="19"/>
      <c r="H69" s="24"/>
      <c r="I69" s="12"/>
      <c r="J69" s="12"/>
      <c r="K69" s="12"/>
      <c r="L69" s="12"/>
      <c r="M69" s="16"/>
      <c r="N69" s="18">
        <f t="shared" si="0"/>
        <v>-0.69</v>
      </c>
      <c r="O69" s="18">
        <f t="shared" si="1"/>
        <v>-0.59</v>
      </c>
      <c r="P69" s="18">
        <f t="shared" si="2"/>
        <v>-0.48999999999999994</v>
      </c>
      <c r="Q69" s="18">
        <f t="shared" si="3"/>
        <v>-0.38999999999999996</v>
      </c>
      <c r="R69" s="16">
        <f t="shared" si="4"/>
        <v>-0.2899999999999999</v>
      </c>
      <c r="S69" s="18">
        <f t="shared" si="5"/>
        <v>5.26</v>
      </c>
      <c r="T69" s="18">
        <f t="shared" si="6"/>
        <v>5.26</v>
      </c>
      <c r="U69" s="20">
        <f t="shared" si="7"/>
        <v>2.61</v>
      </c>
      <c r="V69" s="12">
        <f t="shared" si="8"/>
        <v>2.41</v>
      </c>
      <c r="W69" s="12">
        <f t="shared" si="9"/>
        <v>3.11</v>
      </c>
      <c r="X69" s="16">
        <f t="shared" si="10"/>
        <v>2.71</v>
      </c>
    </row>
    <row r="70" spans="1:24" ht="12.75">
      <c r="A70" s="8">
        <v>42341</v>
      </c>
      <c r="B70" s="2">
        <v>337</v>
      </c>
      <c r="D70" s="2">
        <v>0</v>
      </c>
      <c r="E70">
        <v>0.676</v>
      </c>
      <c r="F70" s="37"/>
      <c r="G70" s="19"/>
      <c r="H70" s="24"/>
      <c r="I70" s="12"/>
      <c r="J70" s="12"/>
      <c r="K70" s="12"/>
      <c r="L70" s="12"/>
      <c r="M70" s="16"/>
      <c r="N70" s="18">
        <f t="shared" si="0"/>
        <v>-0.676</v>
      </c>
      <c r="O70" s="18">
        <f t="shared" si="1"/>
        <v>-0.5760000000000001</v>
      </c>
      <c r="P70" s="18">
        <f t="shared" si="2"/>
        <v>-0.47600000000000003</v>
      </c>
      <c r="Q70" s="18">
        <f t="shared" si="3"/>
        <v>-0.37600000000000006</v>
      </c>
      <c r="R70" s="16">
        <f t="shared" si="4"/>
        <v>-0.276</v>
      </c>
      <c r="S70" s="18">
        <f t="shared" si="5"/>
        <v>5.274</v>
      </c>
      <c r="T70" s="18">
        <f t="shared" si="6"/>
        <v>5.274</v>
      </c>
      <c r="U70" s="20">
        <f t="shared" si="7"/>
        <v>2.6239999999999997</v>
      </c>
      <c r="V70" s="12">
        <f t="shared" si="8"/>
        <v>2.424</v>
      </c>
      <c r="W70" s="12">
        <f t="shared" si="9"/>
        <v>3.1239999999999997</v>
      </c>
      <c r="X70" s="16">
        <f t="shared" si="10"/>
        <v>2.7239999999999998</v>
      </c>
    </row>
    <row r="71" spans="1:24" ht="12.75">
      <c r="A71" s="8">
        <v>42342</v>
      </c>
      <c r="B71" s="2">
        <v>338</v>
      </c>
      <c r="D71" s="2">
        <v>3</v>
      </c>
      <c r="E71">
        <v>0.678</v>
      </c>
      <c r="F71" s="9"/>
      <c r="G71" s="19"/>
      <c r="H71" s="24"/>
      <c r="I71" s="12"/>
      <c r="J71" s="12"/>
      <c r="K71" s="12"/>
      <c r="L71" s="12"/>
      <c r="M71" s="16"/>
      <c r="N71" s="18">
        <f t="shared" si="0"/>
        <v>-0.678</v>
      </c>
      <c r="O71" s="18">
        <f t="shared" si="1"/>
        <v>-0.5780000000000001</v>
      </c>
      <c r="P71" s="18">
        <f t="shared" si="2"/>
        <v>-0.47800000000000004</v>
      </c>
      <c r="Q71" s="18">
        <f t="shared" si="3"/>
        <v>-0.37800000000000006</v>
      </c>
      <c r="R71" s="16">
        <f t="shared" si="4"/>
        <v>-0.278</v>
      </c>
      <c r="S71" s="18">
        <f t="shared" si="5"/>
        <v>5.272</v>
      </c>
      <c r="T71" s="18">
        <f t="shared" si="6"/>
        <v>5.272</v>
      </c>
      <c r="U71" s="20">
        <f t="shared" si="7"/>
        <v>2.622</v>
      </c>
      <c r="V71" s="12">
        <f t="shared" si="8"/>
        <v>2.422</v>
      </c>
      <c r="W71" s="12">
        <f t="shared" si="9"/>
        <v>3.122</v>
      </c>
      <c r="X71" s="16">
        <f t="shared" si="10"/>
        <v>2.722</v>
      </c>
    </row>
    <row r="72" spans="1:24" ht="12.75">
      <c r="A72" s="8">
        <v>42343</v>
      </c>
      <c r="B72" s="2">
        <v>339</v>
      </c>
      <c r="D72" s="2">
        <v>6</v>
      </c>
      <c r="E72">
        <v>0.8</v>
      </c>
      <c r="F72" s="9"/>
      <c r="G72" s="19">
        <v>1430</v>
      </c>
      <c r="H72" s="24">
        <v>1439</v>
      </c>
      <c r="I72" s="12">
        <v>0.84</v>
      </c>
      <c r="J72" s="12">
        <v>0.9</v>
      </c>
      <c r="K72" s="12">
        <v>0.95</v>
      </c>
      <c r="L72" s="18">
        <v>0.9</v>
      </c>
      <c r="M72" s="16">
        <v>0</v>
      </c>
      <c r="N72" s="18">
        <f t="shared" si="0"/>
        <v>-0.8</v>
      </c>
      <c r="O72" s="18">
        <f t="shared" si="1"/>
        <v>-0.7000000000000001</v>
      </c>
      <c r="P72" s="18">
        <f t="shared" si="2"/>
        <v>-0.6000000000000001</v>
      </c>
      <c r="Q72" s="18">
        <f t="shared" si="3"/>
        <v>-0.5</v>
      </c>
      <c r="R72" s="16">
        <f t="shared" si="4"/>
        <v>-0.4</v>
      </c>
      <c r="S72" s="18">
        <f t="shared" si="5"/>
        <v>5.15</v>
      </c>
      <c r="T72" s="18">
        <f t="shared" si="6"/>
        <v>5.15</v>
      </c>
      <c r="U72" s="20">
        <f t="shared" si="7"/>
        <v>2.5</v>
      </c>
      <c r="V72" s="12">
        <f t="shared" si="8"/>
        <v>2.3</v>
      </c>
      <c r="W72" s="12">
        <f t="shared" si="9"/>
        <v>3</v>
      </c>
      <c r="X72" s="16">
        <f t="shared" si="10"/>
        <v>2.5999999999999996</v>
      </c>
    </row>
    <row r="73" spans="1:24" ht="12.75">
      <c r="A73" s="8">
        <v>42344</v>
      </c>
      <c r="B73" s="2">
        <v>340</v>
      </c>
      <c r="D73" s="2">
        <v>0</v>
      </c>
      <c r="E73">
        <v>0.766</v>
      </c>
      <c r="F73" s="9"/>
      <c r="G73" s="19"/>
      <c r="H73" s="24"/>
      <c r="I73" s="12"/>
      <c r="J73" s="12"/>
      <c r="K73" s="12"/>
      <c r="L73" s="12"/>
      <c r="M73" s="16"/>
      <c r="N73" s="18">
        <f t="shared" si="0"/>
        <v>-0.766</v>
      </c>
      <c r="O73" s="18">
        <f t="shared" si="1"/>
        <v>-0.666</v>
      </c>
      <c r="P73" s="18">
        <f t="shared" si="2"/>
        <v>-0.5660000000000001</v>
      </c>
      <c r="Q73" s="18">
        <f t="shared" si="3"/>
        <v>-0.466</v>
      </c>
      <c r="R73" s="16">
        <f t="shared" si="4"/>
        <v>-0.366</v>
      </c>
      <c r="S73" s="18">
        <f t="shared" si="5"/>
        <v>5.184</v>
      </c>
      <c r="T73" s="18">
        <f t="shared" si="6"/>
        <v>5.184</v>
      </c>
      <c r="U73" s="20">
        <f t="shared" si="7"/>
        <v>2.534</v>
      </c>
      <c r="V73" s="12">
        <f t="shared" si="8"/>
        <v>2.334</v>
      </c>
      <c r="W73" s="12">
        <f t="shared" si="9"/>
        <v>3.034</v>
      </c>
      <c r="X73" s="16">
        <f t="shared" si="10"/>
        <v>2.634</v>
      </c>
    </row>
    <row r="74" spans="1:24" ht="12.75">
      <c r="A74" s="8">
        <v>42345</v>
      </c>
      <c r="B74" s="2">
        <v>341</v>
      </c>
      <c r="D74" s="2">
        <v>0</v>
      </c>
      <c r="E74">
        <v>0.743</v>
      </c>
      <c r="F74" s="9"/>
      <c r="G74" s="19"/>
      <c r="H74" s="24"/>
      <c r="I74" s="12"/>
      <c r="J74" s="12"/>
      <c r="K74" s="12"/>
      <c r="L74" s="12"/>
      <c r="M74" s="16"/>
      <c r="N74" s="18">
        <f t="shared" si="0"/>
        <v>-0.743</v>
      </c>
      <c r="O74" s="18">
        <f t="shared" si="1"/>
        <v>-0.643</v>
      </c>
      <c r="P74" s="18">
        <f t="shared" si="2"/>
        <v>-0.5429999999999999</v>
      </c>
      <c r="Q74" s="18">
        <f t="shared" si="3"/>
        <v>-0.443</v>
      </c>
      <c r="R74" s="16">
        <f t="shared" si="4"/>
        <v>-0.34299999999999997</v>
      </c>
      <c r="S74" s="18">
        <f t="shared" si="5"/>
        <v>5.207</v>
      </c>
      <c r="T74" s="18">
        <f t="shared" si="6"/>
        <v>5.207</v>
      </c>
      <c r="U74" s="20">
        <f t="shared" si="7"/>
        <v>2.557</v>
      </c>
      <c r="V74" s="12">
        <f t="shared" si="8"/>
        <v>2.357</v>
      </c>
      <c r="W74" s="12">
        <f t="shared" si="9"/>
        <v>3.057</v>
      </c>
      <c r="X74" s="16">
        <f t="shared" si="10"/>
        <v>2.657</v>
      </c>
    </row>
    <row r="75" spans="1:24" ht="12.75">
      <c r="A75" s="8">
        <v>42346</v>
      </c>
      <c r="B75" s="2">
        <v>342</v>
      </c>
      <c r="D75" s="2">
        <v>0</v>
      </c>
      <c r="E75">
        <v>0.725</v>
      </c>
      <c r="F75" s="9"/>
      <c r="G75" s="19"/>
      <c r="H75" s="24"/>
      <c r="I75" s="12"/>
      <c r="J75" s="12"/>
      <c r="K75" s="12"/>
      <c r="L75" s="12"/>
      <c r="M75" s="16"/>
      <c r="N75" s="18">
        <f t="shared" si="0"/>
        <v>-0.725</v>
      </c>
      <c r="O75" s="18">
        <f t="shared" si="1"/>
        <v>-0.625</v>
      </c>
      <c r="P75" s="18">
        <f t="shared" si="2"/>
        <v>-0.5249999999999999</v>
      </c>
      <c r="Q75" s="18">
        <f t="shared" si="3"/>
        <v>-0.425</v>
      </c>
      <c r="R75" s="16">
        <f t="shared" si="4"/>
        <v>-0.32499999999999996</v>
      </c>
      <c r="S75" s="18">
        <f t="shared" si="5"/>
        <v>5.2250000000000005</v>
      </c>
      <c r="T75" s="18">
        <f t="shared" si="6"/>
        <v>5.2250000000000005</v>
      </c>
      <c r="U75" s="20">
        <f t="shared" si="7"/>
        <v>2.5749999999999997</v>
      </c>
      <c r="V75" s="12">
        <f t="shared" si="8"/>
        <v>2.375</v>
      </c>
      <c r="W75" s="12">
        <f t="shared" si="9"/>
        <v>3.0749999999999997</v>
      </c>
      <c r="X75" s="16">
        <f t="shared" si="10"/>
        <v>2.675</v>
      </c>
    </row>
    <row r="76" spans="1:24" ht="12.75">
      <c r="A76" s="8">
        <v>42347</v>
      </c>
      <c r="B76" s="2">
        <v>343</v>
      </c>
      <c r="D76" s="2">
        <v>0</v>
      </c>
      <c r="E76">
        <v>0.716</v>
      </c>
      <c r="F76" s="9"/>
      <c r="G76" s="19"/>
      <c r="H76" s="24"/>
      <c r="I76" s="12"/>
      <c r="J76" s="12"/>
      <c r="K76" s="12"/>
      <c r="L76" s="12"/>
      <c r="M76" s="16"/>
      <c r="N76" s="18">
        <f t="shared" si="0"/>
        <v>-0.716</v>
      </c>
      <c r="O76" s="18">
        <f t="shared" si="1"/>
        <v>-0.616</v>
      </c>
      <c r="P76" s="18">
        <f t="shared" si="2"/>
        <v>-0.516</v>
      </c>
      <c r="Q76" s="18">
        <f t="shared" si="3"/>
        <v>-0.416</v>
      </c>
      <c r="R76" s="16">
        <f t="shared" si="4"/>
        <v>-0.31599999999999995</v>
      </c>
      <c r="S76" s="18">
        <f t="shared" si="5"/>
        <v>5.234</v>
      </c>
      <c r="T76" s="18">
        <f t="shared" si="6"/>
        <v>5.234</v>
      </c>
      <c r="U76" s="20">
        <f t="shared" si="7"/>
        <v>2.5839999999999996</v>
      </c>
      <c r="V76" s="12">
        <f t="shared" si="8"/>
        <v>2.3840000000000003</v>
      </c>
      <c r="W76" s="12">
        <f t="shared" si="9"/>
        <v>3.0839999999999996</v>
      </c>
      <c r="X76" s="16">
        <f t="shared" si="10"/>
        <v>2.684</v>
      </c>
    </row>
    <row r="77" spans="1:24" ht="12.75">
      <c r="A77" s="8">
        <v>42348</v>
      </c>
      <c r="B77" s="2">
        <v>344</v>
      </c>
      <c r="D77" s="2">
        <v>0</v>
      </c>
      <c r="E77">
        <v>0.702</v>
      </c>
      <c r="F77" s="9"/>
      <c r="G77" s="19"/>
      <c r="H77" s="24"/>
      <c r="I77" s="12"/>
      <c r="J77" s="12"/>
      <c r="K77" s="12"/>
      <c r="L77" s="12"/>
      <c r="M77" s="16"/>
      <c r="N77" s="18">
        <f t="shared" si="0"/>
        <v>-0.702</v>
      </c>
      <c r="O77" s="18">
        <f t="shared" si="1"/>
        <v>-0.602</v>
      </c>
      <c r="P77" s="18">
        <f t="shared" si="2"/>
        <v>-0.502</v>
      </c>
      <c r="Q77" s="18">
        <f t="shared" si="3"/>
        <v>-0.40199999999999997</v>
      </c>
      <c r="R77" s="16">
        <f t="shared" si="4"/>
        <v>-0.30199999999999994</v>
      </c>
      <c r="S77" s="18">
        <f t="shared" si="5"/>
        <v>5.248</v>
      </c>
      <c r="T77" s="18">
        <f t="shared" si="6"/>
        <v>5.248</v>
      </c>
      <c r="U77" s="20">
        <f t="shared" si="7"/>
        <v>2.598</v>
      </c>
      <c r="V77" s="12">
        <f t="shared" si="8"/>
        <v>2.398</v>
      </c>
      <c r="W77" s="12">
        <f t="shared" si="9"/>
        <v>3.098</v>
      </c>
      <c r="X77" s="16">
        <f t="shared" si="10"/>
        <v>2.698</v>
      </c>
    </row>
    <row r="78" spans="1:24" ht="12.75">
      <c r="A78" s="8">
        <v>42349</v>
      </c>
      <c r="B78" s="2">
        <v>345</v>
      </c>
      <c r="C78" s="2">
        <v>1</v>
      </c>
      <c r="D78" s="2">
        <v>1</v>
      </c>
      <c r="E78">
        <v>0.777</v>
      </c>
      <c r="F78" s="9"/>
      <c r="G78" s="19"/>
      <c r="H78" s="24"/>
      <c r="I78" s="12"/>
      <c r="J78" s="12"/>
      <c r="K78" s="12"/>
      <c r="L78" s="12"/>
      <c r="M78" s="16"/>
      <c r="N78" s="18">
        <f t="shared" si="0"/>
        <v>-0.777</v>
      </c>
      <c r="O78" s="18">
        <f t="shared" si="1"/>
        <v>-0.677</v>
      </c>
      <c r="P78" s="18">
        <f t="shared" si="2"/>
        <v>-0.577</v>
      </c>
      <c r="Q78" s="18">
        <f t="shared" si="3"/>
        <v>-0.47700000000000004</v>
      </c>
      <c r="R78" s="16">
        <f t="shared" si="4"/>
        <v>-0.377</v>
      </c>
      <c r="S78" s="18">
        <f t="shared" si="5"/>
        <v>5.173</v>
      </c>
      <c r="T78" s="18">
        <f t="shared" si="6"/>
        <v>5.173</v>
      </c>
      <c r="U78" s="20">
        <f t="shared" si="7"/>
        <v>2.5229999999999997</v>
      </c>
      <c r="V78" s="12">
        <f t="shared" si="8"/>
        <v>2.323</v>
      </c>
      <c r="W78" s="12">
        <f t="shared" si="9"/>
        <v>3.0229999999999997</v>
      </c>
      <c r="X78" s="16">
        <f t="shared" si="10"/>
        <v>2.6229999999999998</v>
      </c>
    </row>
    <row r="79" spans="1:24" ht="12.75">
      <c r="A79" s="8">
        <v>42350</v>
      </c>
      <c r="B79" s="2">
        <v>346</v>
      </c>
      <c r="D79" s="2">
        <v>16</v>
      </c>
      <c r="E79">
        <v>0.912</v>
      </c>
      <c r="F79" s="9"/>
      <c r="G79" s="19"/>
      <c r="H79" s="24"/>
      <c r="I79" s="12"/>
      <c r="J79" s="12"/>
      <c r="K79" s="12"/>
      <c r="L79" s="12"/>
      <c r="M79" s="16"/>
      <c r="N79" s="18">
        <f t="shared" si="0"/>
        <v>-0.912</v>
      </c>
      <c r="O79" s="18">
        <f t="shared" si="1"/>
        <v>-0.812</v>
      </c>
      <c r="P79" s="18">
        <f t="shared" si="2"/>
        <v>-0.712</v>
      </c>
      <c r="Q79" s="18">
        <f t="shared" si="3"/>
        <v>-0.6120000000000001</v>
      </c>
      <c r="R79" s="16">
        <f t="shared" si="4"/>
        <v>-0.512</v>
      </c>
      <c r="S79" s="18">
        <f t="shared" si="5"/>
        <v>5.038</v>
      </c>
      <c r="T79" s="18">
        <f t="shared" si="6"/>
        <v>5.038</v>
      </c>
      <c r="U79" s="20">
        <f t="shared" si="7"/>
        <v>2.388</v>
      </c>
      <c r="V79" s="12">
        <f t="shared" si="8"/>
        <v>2.188</v>
      </c>
      <c r="W79" s="12">
        <f t="shared" si="9"/>
        <v>2.888</v>
      </c>
      <c r="X79" s="16">
        <f t="shared" si="10"/>
        <v>2.488</v>
      </c>
    </row>
    <row r="80" spans="1:24" ht="12.75">
      <c r="A80" s="8">
        <v>42351</v>
      </c>
      <c r="B80" s="2">
        <v>347</v>
      </c>
      <c r="D80" s="2">
        <v>1</v>
      </c>
      <c r="E80">
        <v>0.879</v>
      </c>
      <c r="F80" s="9"/>
      <c r="G80" s="19"/>
      <c r="H80" s="24"/>
      <c r="I80" s="12"/>
      <c r="J80" s="12"/>
      <c r="K80" s="12"/>
      <c r="L80" s="12"/>
      <c r="M80" s="16"/>
      <c r="N80" s="18">
        <f t="shared" si="0"/>
        <v>-0.879</v>
      </c>
      <c r="O80" s="18">
        <f t="shared" si="1"/>
        <v>-0.779</v>
      </c>
      <c r="P80" s="18">
        <f t="shared" si="2"/>
        <v>-0.679</v>
      </c>
      <c r="Q80" s="18">
        <f t="shared" si="3"/>
        <v>-0.579</v>
      </c>
      <c r="R80" s="16">
        <f t="shared" si="4"/>
        <v>-0.479</v>
      </c>
      <c r="S80" s="18">
        <f t="shared" si="5"/>
        <v>5.071</v>
      </c>
      <c r="T80" s="18">
        <f t="shared" si="6"/>
        <v>5.071</v>
      </c>
      <c r="U80" s="20">
        <f t="shared" si="7"/>
        <v>2.421</v>
      </c>
      <c r="V80" s="12">
        <f t="shared" si="8"/>
        <v>2.221</v>
      </c>
      <c r="W80" s="12">
        <f t="shared" si="9"/>
        <v>2.921</v>
      </c>
      <c r="X80" s="16">
        <f t="shared" si="10"/>
        <v>2.521</v>
      </c>
    </row>
    <row r="81" spans="1:24" ht="12.75">
      <c r="A81" s="8">
        <v>42352</v>
      </c>
      <c r="B81" s="2">
        <v>348</v>
      </c>
      <c r="D81" s="2">
        <v>14</v>
      </c>
      <c r="E81">
        <v>1.039</v>
      </c>
      <c r="F81" s="9"/>
      <c r="G81" s="19"/>
      <c r="H81" s="24"/>
      <c r="I81" s="12"/>
      <c r="J81" s="12"/>
      <c r="K81" s="12"/>
      <c r="M81" s="16"/>
      <c r="N81" s="18">
        <f t="shared" si="0"/>
        <v>-1.039</v>
      </c>
      <c r="O81" s="18">
        <f t="shared" si="1"/>
        <v>-0.939</v>
      </c>
      <c r="P81" s="18">
        <f t="shared" si="2"/>
        <v>-0.839</v>
      </c>
      <c r="Q81" s="18">
        <f t="shared" si="3"/>
        <v>-0.7389999999999999</v>
      </c>
      <c r="R81" s="16">
        <f t="shared" si="4"/>
        <v>-0.6389999999999999</v>
      </c>
      <c r="S81" s="18">
        <f t="shared" si="5"/>
        <v>4.9110000000000005</v>
      </c>
      <c r="T81" s="18">
        <f t="shared" si="6"/>
        <v>4.9110000000000005</v>
      </c>
      <c r="U81" s="20">
        <f t="shared" si="7"/>
        <v>2.261</v>
      </c>
      <c r="V81" s="12">
        <f t="shared" si="8"/>
        <v>2.061</v>
      </c>
      <c r="W81" s="12">
        <f t="shared" si="9"/>
        <v>2.761</v>
      </c>
      <c r="X81" s="16">
        <f t="shared" si="10"/>
        <v>2.3609999999999998</v>
      </c>
    </row>
    <row r="82" spans="1:24" ht="12.75">
      <c r="A82" s="8">
        <v>42353</v>
      </c>
      <c r="B82" s="2">
        <v>349</v>
      </c>
      <c r="D82" s="2">
        <v>11</v>
      </c>
      <c r="E82">
        <v>1.031</v>
      </c>
      <c r="F82" s="9"/>
      <c r="G82" s="19"/>
      <c r="H82" s="24"/>
      <c r="I82" s="12"/>
      <c r="J82" s="12"/>
      <c r="K82" s="12"/>
      <c r="L82" s="12"/>
      <c r="M82" s="16"/>
      <c r="N82" s="18">
        <f t="shared" si="0"/>
        <v>-1.031</v>
      </c>
      <c r="O82" s="18">
        <f t="shared" si="1"/>
        <v>-0.9309999999999999</v>
      </c>
      <c r="P82" s="18">
        <f t="shared" si="2"/>
        <v>-0.831</v>
      </c>
      <c r="Q82" s="18">
        <f t="shared" si="3"/>
        <v>-0.7309999999999999</v>
      </c>
      <c r="R82" s="16">
        <f t="shared" si="4"/>
        <v>-0.6309999999999999</v>
      </c>
      <c r="S82" s="18">
        <f t="shared" si="5"/>
        <v>4.9190000000000005</v>
      </c>
      <c r="T82" s="18">
        <f t="shared" si="6"/>
        <v>4.9190000000000005</v>
      </c>
      <c r="U82" s="20">
        <f t="shared" si="7"/>
        <v>2.269</v>
      </c>
      <c r="V82" s="12">
        <f t="shared" si="8"/>
        <v>2.069</v>
      </c>
      <c r="W82" s="12">
        <f t="shared" si="9"/>
        <v>2.769</v>
      </c>
      <c r="X82" s="16">
        <f t="shared" si="10"/>
        <v>2.3689999999999998</v>
      </c>
    </row>
    <row r="83" spans="1:24" ht="12.75">
      <c r="A83" s="8">
        <v>42354</v>
      </c>
      <c r="B83" s="2">
        <v>350</v>
      </c>
      <c r="D83" s="2">
        <v>1</v>
      </c>
      <c r="E83">
        <v>1.007</v>
      </c>
      <c r="F83" s="9"/>
      <c r="G83" s="19"/>
      <c r="H83" s="24"/>
      <c r="I83" s="12"/>
      <c r="J83" s="12"/>
      <c r="K83" s="12"/>
      <c r="L83" s="12"/>
      <c r="M83" s="16"/>
      <c r="N83" s="18">
        <f t="shared" si="0"/>
        <v>-1.007</v>
      </c>
      <c r="O83" s="18">
        <f t="shared" si="1"/>
        <v>-0.9069999999999999</v>
      </c>
      <c r="P83" s="18">
        <f t="shared" si="2"/>
        <v>-0.8069999999999999</v>
      </c>
      <c r="Q83" s="18">
        <f t="shared" si="3"/>
        <v>-0.7069999999999999</v>
      </c>
      <c r="R83" s="16">
        <f t="shared" si="4"/>
        <v>-0.6069999999999999</v>
      </c>
      <c r="S83" s="18">
        <f t="shared" si="5"/>
        <v>4.9430000000000005</v>
      </c>
      <c r="T83" s="18">
        <f t="shared" si="6"/>
        <v>4.9430000000000005</v>
      </c>
      <c r="U83" s="20">
        <f t="shared" si="7"/>
        <v>2.293</v>
      </c>
      <c r="V83" s="12">
        <f t="shared" si="8"/>
        <v>2.093</v>
      </c>
      <c r="W83" s="12">
        <f t="shared" si="9"/>
        <v>2.793</v>
      </c>
      <c r="X83" s="16">
        <f t="shared" si="10"/>
        <v>2.393</v>
      </c>
    </row>
    <row r="84" spans="1:24" ht="12.75">
      <c r="A84" s="8">
        <v>42355</v>
      </c>
      <c r="B84" s="2">
        <v>351</v>
      </c>
      <c r="D84" s="2">
        <v>6</v>
      </c>
      <c r="E84">
        <v>1.012</v>
      </c>
      <c r="F84" s="9"/>
      <c r="G84" s="19"/>
      <c r="H84" s="24"/>
      <c r="I84" s="12"/>
      <c r="J84" s="12"/>
      <c r="K84" s="12"/>
      <c r="L84" s="12"/>
      <c r="M84" s="16"/>
      <c r="N84" s="18">
        <f t="shared" si="0"/>
        <v>-1.012</v>
      </c>
      <c r="O84" s="18">
        <f t="shared" si="1"/>
        <v>-0.912</v>
      </c>
      <c r="P84" s="18">
        <f t="shared" si="2"/>
        <v>-0.812</v>
      </c>
      <c r="Q84" s="18">
        <f t="shared" si="3"/>
        <v>-0.712</v>
      </c>
      <c r="R84" s="16">
        <f t="shared" si="4"/>
        <v>-0.612</v>
      </c>
      <c r="S84" s="18">
        <f t="shared" si="5"/>
        <v>4.938000000000001</v>
      </c>
      <c r="T84" s="18">
        <f t="shared" si="6"/>
        <v>4.938000000000001</v>
      </c>
      <c r="U84" s="20">
        <f t="shared" si="7"/>
        <v>2.288</v>
      </c>
      <c r="V84" s="12">
        <f t="shared" si="8"/>
        <v>2.088</v>
      </c>
      <c r="W84" s="12">
        <f t="shared" si="9"/>
        <v>2.788</v>
      </c>
      <c r="X84" s="16">
        <f t="shared" si="10"/>
        <v>2.388</v>
      </c>
    </row>
    <row r="85" spans="1:24" ht="12.75">
      <c r="A85" s="8">
        <v>42356</v>
      </c>
      <c r="B85" s="2">
        <v>352</v>
      </c>
      <c r="D85" s="2">
        <v>0</v>
      </c>
      <c r="E85">
        <v>0.983</v>
      </c>
      <c r="F85" s="9"/>
      <c r="G85" s="19"/>
      <c r="H85" s="24"/>
      <c r="I85" s="12"/>
      <c r="J85" s="12"/>
      <c r="K85" s="12"/>
      <c r="L85" s="12"/>
      <c r="M85" s="16"/>
      <c r="N85" s="18">
        <f t="shared" si="0"/>
        <v>-0.983</v>
      </c>
      <c r="O85" s="18">
        <f t="shared" si="1"/>
        <v>-0.883</v>
      </c>
      <c r="P85" s="18">
        <f t="shared" si="2"/>
        <v>-0.7829999999999999</v>
      </c>
      <c r="Q85" s="18">
        <f t="shared" si="3"/>
        <v>-0.683</v>
      </c>
      <c r="R85" s="16">
        <f t="shared" si="4"/>
        <v>-0.583</v>
      </c>
      <c r="S85" s="18">
        <f t="shared" si="5"/>
        <v>4.9670000000000005</v>
      </c>
      <c r="T85" s="18">
        <f t="shared" si="6"/>
        <v>4.9670000000000005</v>
      </c>
      <c r="U85" s="20">
        <f t="shared" si="7"/>
        <v>2.3169999999999997</v>
      </c>
      <c r="V85" s="12">
        <f t="shared" si="8"/>
        <v>2.117</v>
      </c>
      <c r="W85" s="12">
        <f t="shared" si="9"/>
        <v>2.8169999999999997</v>
      </c>
      <c r="X85" s="16">
        <f t="shared" si="10"/>
        <v>2.417</v>
      </c>
    </row>
    <row r="86" spans="1:24" ht="12.75">
      <c r="A86" s="8">
        <v>42357</v>
      </c>
      <c r="B86" s="2">
        <v>353</v>
      </c>
      <c r="D86" s="2">
        <v>1</v>
      </c>
      <c r="E86">
        <v>0.945</v>
      </c>
      <c r="F86" s="9"/>
      <c r="G86" s="19"/>
      <c r="H86" s="24"/>
      <c r="I86" s="12"/>
      <c r="J86" s="12"/>
      <c r="K86" s="12"/>
      <c r="L86" s="12"/>
      <c r="M86" s="16"/>
      <c r="N86" s="18">
        <f t="shared" si="0"/>
        <v>-0.945</v>
      </c>
      <c r="O86" s="18">
        <f t="shared" si="1"/>
        <v>-0.845</v>
      </c>
      <c r="P86" s="18">
        <f t="shared" si="2"/>
        <v>-0.7449999999999999</v>
      </c>
      <c r="Q86" s="18">
        <f t="shared" si="3"/>
        <v>-0.645</v>
      </c>
      <c r="R86" s="16">
        <f t="shared" si="4"/>
        <v>-0.5449999999999999</v>
      </c>
      <c r="S86" s="18">
        <f t="shared" si="5"/>
        <v>5.005</v>
      </c>
      <c r="T86" s="18">
        <f t="shared" si="6"/>
        <v>5.005</v>
      </c>
      <c r="U86" s="20">
        <f t="shared" si="7"/>
        <v>2.355</v>
      </c>
      <c r="V86" s="12">
        <f t="shared" si="8"/>
        <v>2.1550000000000002</v>
      </c>
      <c r="W86" s="12">
        <f t="shared" si="9"/>
        <v>2.855</v>
      </c>
      <c r="X86" s="16">
        <f t="shared" si="10"/>
        <v>2.455</v>
      </c>
    </row>
    <row r="87" spans="1:24" ht="12.75">
      <c r="A87" s="8">
        <v>42358</v>
      </c>
      <c r="B87" s="2">
        <v>354</v>
      </c>
      <c r="D87" s="2">
        <v>12</v>
      </c>
      <c r="E87">
        <v>1.11</v>
      </c>
      <c r="F87" s="9"/>
      <c r="G87" s="19"/>
      <c r="H87" s="24"/>
      <c r="I87" s="12"/>
      <c r="J87" s="12"/>
      <c r="K87" s="12"/>
      <c r="L87" s="12"/>
      <c r="M87" s="16"/>
      <c r="N87" s="18">
        <f aca="true" t="shared" si="11" ref="N87:N106">(E87-0)*-1</f>
        <v>-1.11</v>
      </c>
      <c r="O87" s="18">
        <f aca="true" t="shared" si="12" ref="O87:O106">(0.1-E87)</f>
        <v>-1.01</v>
      </c>
      <c r="P87" s="18">
        <f aca="true" t="shared" si="13" ref="P87:P106">0.2-E87</f>
        <v>-0.9100000000000001</v>
      </c>
      <c r="Q87" s="18">
        <f aca="true" t="shared" si="14" ref="Q87:Q106">0.3-E87</f>
        <v>-0.81</v>
      </c>
      <c r="R87" s="16">
        <f aca="true" t="shared" si="15" ref="R87:R106">0.4-E87</f>
        <v>-0.7100000000000001</v>
      </c>
      <c r="S87" s="18">
        <f aca="true" t="shared" si="16" ref="S87:S106">5.95-E87</f>
        <v>4.84</v>
      </c>
      <c r="T87" s="18">
        <f aca="true" t="shared" si="17" ref="T87:T106">5.95-E87</f>
        <v>4.84</v>
      </c>
      <c r="U87" s="20">
        <f aca="true" t="shared" si="18" ref="U87:U106">3.3-E87</f>
        <v>2.1899999999999995</v>
      </c>
      <c r="V87" s="12">
        <f aca="true" t="shared" si="19" ref="V87:V106">3.1-E87</f>
        <v>1.99</v>
      </c>
      <c r="W87" s="12">
        <f aca="true" t="shared" si="20" ref="W87:W106">3.8-E87</f>
        <v>2.6899999999999995</v>
      </c>
      <c r="X87" s="16">
        <f aca="true" t="shared" si="21" ref="X87:X106">3.4-E87</f>
        <v>2.29</v>
      </c>
    </row>
    <row r="88" spans="1:24" ht="12.75">
      <c r="A88" s="8">
        <v>42359</v>
      </c>
      <c r="B88" s="2">
        <v>355</v>
      </c>
      <c r="D88" s="2">
        <v>10</v>
      </c>
      <c r="E88">
        <v>1.197</v>
      </c>
      <c r="F88" s="9"/>
      <c r="G88" s="19"/>
      <c r="H88" s="24"/>
      <c r="I88" s="12"/>
      <c r="J88" s="12"/>
      <c r="K88" s="12"/>
      <c r="L88" s="12"/>
      <c r="M88" s="16"/>
      <c r="N88" s="18">
        <f t="shared" si="11"/>
        <v>-1.197</v>
      </c>
      <c r="O88" s="18">
        <f t="shared" si="12"/>
        <v>-1.097</v>
      </c>
      <c r="P88" s="18">
        <f t="shared" si="13"/>
        <v>-0.9970000000000001</v>
      </c>
      <c r="Q88" s="18">
        <f t="shared" si="14"/>
        <v>-0.897</v>
      </c>
      <c r="R88" s="16">
        <f t="shared" si="15"/>
        <v>-0.797</v>
      </c>
      <c r="S88" s="18">
        <f t="shared" si="16"/>
        <v>4.753</v>
      </c>
      <c r="T88" s="18">
        <f t="shared" si="17"/>
        <v>4.753</v>
      </c>
      <c r="U88" s="20">
        <f t="shared" si="18"/>
        <v>2.1029999999999998</v>
      </c>
      <c r="V88" s="12">
        <f t="shared" si="19"/>
        <v>1.903</v>
      </c>
      <c r="W88" s="12">
        <f t="shared" si="20"/>
        <v>2.6029999999999998</v>
      </c>
      <c r="X88" s="16">
        <f t="shared" si="21"/>
        <v>2.203</v>
      </c>
    </row>
    <row r="89" spans="1:24" ht="12.75">
      <c r="A89" s="8">
        <v>42360</v>
      </c>
      <c r="B89" s="2">
        <v>356</v>
      </c>
      <c r="D89" s="2">
        <v>29</v>
      </c>
      <c r="E89">
        <v>1.578</v>
      </c>
      <c r="F89" s="9"/>
      <c r="G89" s="19"/>
      <c r="H89" s="24"/>
      <c r="I89" s="12"/>
      <c r="J89" s="12"/>
      <c r="K89" s="12"/>
      <c r="L89" s="12"/>
      <c r="M89" s="16"/>
      <c r="N89" s="18">
        <f t="shared" si="11"/>
        <v>-1.578</v>
      </c>
      <c r="O89" s="18">
        <f t="shared" si="12"/>
        <v>-1.478</v>
      </c>
      <c r="P89" s="18">
        <f t="shared" si="13"/>
        <v>-1.3780000000000001</v>
      </c>
      <c r="Q89" s="18">
        <f t="shared" si="14"/>
        <v>-1.278</v>
      </c>
      <c r="R89" s="16">
        <f t="shared" si="15"/>
        <v>-1.178</v>
      </c>
      <c r="S89" s="18">
        <f t="shared" si="16"/>
        <v>4.372</v>
      </c>
      <c r="T89" s="18">
        <f t="shared" si="17"/>
        <v>4.372</v>
      </c>
      <c r="U89" s="20">
        <f t="shared" si="18"/>
        <v>1.7219999999999998</v>
      </c>
      <c r="V89" s="12">
        <f t="shared" si="19"/>
        <v>1.522</v>
      </c>
      <c r="W89" s="12">
        <f t="shared" si="20"/>
        <v>2.2219999999999995</v>
      </c>
      <c r="X89" s="16">
        <f t="shared" si="21"/>
        <v>1.8219999999999998</v>
      </c>
    </row>
    <row r="90" spans="1:24" ht="12.75">
      <c r="A90" s="8">
        <v>42361</v>
      </c>
      <c r="B90" s="2">
        <v>357</v>
      </c>
      <c r="D90" s="2">
        <v>14</v>
      </c>
      <c r="E90">
        <v>1.573</v>
      </c>
      <c r="F90" s="9"/>
      <c r="G90" s="19"/>
      <c r="H90" s="24"/>
      <c r="I90" s="12"/>
      <c r="J90" s="12"/>
      <c r="K90" s="12"/>
      <c r="L90" s="12"/>
      <c r="M90" s="16"/>
      <c r="N90" s="18">
        <f t="shared" si="11"/>
        <v>-1.573</v>
      </c>
      <c r="O90" s="18">
        <f t="shared" si="12"/>
        <v>-1.4729999999999999</v>
      </c>
      <c r="P90" s="18">
        <f t="shared" si="13"/>
        <v>-1.373</v>
      </c>
      <c r="Q90" s="18">
        <f t="shared" si="14"/>
        <v>-1.273</v>
      </c>
      <c r="R90" s="16">
        <f t="shared" si="15"/>
        <v>-1.173</v>
      </c>
      <c r="S90" s="18">
        <f t="shared" si="16"/>
        <v>4.377000000000001</v>
      </c>
      <c r="T90" s="18">
        <f t="shared" si="17"/>
        <v>4.377000000000001</v>
      </c>
      <c r="U90" s="20">
        <f t="shared" si="18"/>
        <v>1.7269999999999999</v>
      </c>
      <c r="V90" s="12">
        <f t="shared" si="19"/>
        <v>1.5270000000000001</v>
      </c>
      <c r="W90" s="12">
        <f t="shared" si="20"/>
        <v>2.227</v>
      </c>
      <c r="X90" s="16">
        <f t="shared" si="21"/>
        <v>1.827</v>
      </c>
    </row>
    <row r="91" spans="1:24" ht="12.75">
      <c r="A91" s="8">
        <v>42362</v>
      </c>
      <c r="B91" s="2">
        <v>358</v>
      </c>
      <c r="D91" s="2">
        <v>15.24</v>
      </c>
      <c r="E91">
        <v>1.57</v>
      </c>
      <c r="F91" s="9"/>
      <c r="G91" s="19"/>
      <c r="H91" s="24"/>
      <c r="I91" s="12"/>
      <c r="J91" s="12"/>
      <c r="K91" s="12"/>
      <c r="L91" s="12"/>
      <c r="M91" s="16"/>
      <c r="N91" s="18">
        <f t="shared" si="11"/>
        <v>-1.57</v>
      </c>
      <c r="O91" s="18">
        <f t="shared" si="12"/>
        <v>-1.47</v>
      </c>
      <c r="P91" s="18">
        <f t="shared" si="13"/>
        <v>-1.37</v>
      </c>
      <c r="Q91" s="18">
        <f t="shared" si="14"/>
        <v>-1.27</v>
      </c>
      <c r="R91" s="16">
        <f t="shared" si="15"/>
        <v>-1.17</v>
      </c>
      <c r="S91" s="18">
        <f t="shared" si="16"/>
        <v>4.38</v>
      </c>
      <c r="T91" s="18">
        <f t="shared" si="17"/>
        <v>4.38</v>
      </c>
      <c r="U91" s="20">
        <f t="shared" si="18"/>
        <v>1.7299999999999998</v>
      </c>
      <c r="V91" s="12">
        <f t="shared" si="19"/>
        <v>1.53</v>
      </c>
      <c r="W91" s="12">
        <f t="shared" si="20"/>
        <v>2.2299999999999995</v>
      </c>
      <c r="X91" s="16">
        <f t="shared" si="21"/>
        <v>1.8299999999999998</v>
      </c>
    </row>
    <row r="92" spans="1:24" ht="12.75">
      <c r="A92" s="8">
        <v>42363</v>
      </c>
      <c r="B92" s="2">
        <v>359</v>
      </c>
      <c r="D92" s="2">
        <v>27.94</v>
      </c>
      <c r="E92">
        <v>1.602</v>
      </c>
      <c r="F92" s="9"/>
      <c r="G92" s="19"/>
      <c r="H92" s="24"/>
      <c r="I92" s="12"/>
      <c r="J92" s="12"/>
      <c r="K92" s="12"/>
      <c r="L92" s="12"/>
      <c r="M92" s="16"/>
      <c r="N92" s="18">
        <f t="shared" si="11"/>
        <v>-1.602</v>
      </c>
      <c r="O92" s="18">
        <f t="shared" si="12"/>
        <v>-1.502</v>
      </c>
      <c r="P92" s="18">
        <f t="shared" si="13"/>
        <v>-1.4020000000000001</v>
      </c>
      <c r="Q92" s="18">
        <f t="shared" si="14"/>
        <v>-1.302</v>
      </c>
      <c r="R92" s="16">
        <f t="shared" si="15"/>
        <v>-1.202</v>
      </c>
      <c r="S92" s="18">
        <f t="shared" si="16"/>
        <v>4.348</v>
      </c>
      <c r="T92" s="18">
        <f t="shared" si="17"/>
        <v>4.348</v>
      </c>
      <c r="U92" s="20">
        <f t="shared" si="18"/>
        <v>1.6979999999999997</v>
      </c>
      <c r="V92" s="12">
        <f t="shared" si="19"/>
        <v>1.498</v>
      </c>
      <c r="W92" s="12">
        <f t="shared" si="20"/>
        <v>2.1979999999999995</v>
      </c>
      <c r="X92" s="16">
        <f t="shared" si="21"/>
        <v>1.7979999999999998</v>
      </c>
    </row>
    <row r="93" spans="1:24" ht="12.75">
      <c r="A93" s="8">
        <v>42364</v>
      </c>
      <c r="B93" s="2">
        <v>360</v>
      </c>
      <c r="D93" s="2">
        <v>0</v>
      </c>
      <c r="E93">
        <v>1.51</v>
      </c>
      <c r="F93" s="9"/>
      <c r="G93" s="19"/>
      <c r="H93" s="24"/>
      <c r="I93" s="12"/>
      <c r="J93" s="12"/>
      <c r="K93" s="12"/>
      <c r="L93" s="12"/>
      <c r="M93" s="16"/>
      <c r="N93" s="18">
        <f t="shared" si="11"/>
        <v>-1.51</v>
      </c>
      <c r="O93" s="18">
        <f t="shared" si="12"/>
        <v>-1.41</v>
      </c>
      <c r="P93" s="18">
        <f t="shared" si="13"/>
        <v>-1.31</v>
      </c>
      <c r="Q93" s="18">
        <f t="shared" si="14"/>
        <v>-1.21</v>
      </c>
      <c r="R93" s="16">
        <f t="shared" si="15"/>
        <v>-1.1099999999999999</v>
      </c>
      <c r="S93" s="18">
        <f t="shared" si="16"/>
        <v>4.44</v>
      </c>
      <c r="T93" s="18">
        <f t="shared" si="17"/>
        <v>4.44</v>
      </c>
      <c r="U93" s="20">
        <f t="shared" si="18"/>
        <v>1.7899999999999998</v>
      </c>
      <c r="V93" s="12">
        <f t="shared" si="19"/>
        <v>1.59</v>
      </c>
      <c r="W93" s="12">
        <f t="shared" si="20"/>
        <v>2.29</v>
      </c>
      <c r="X93" s="16">
        <f t="shared" si="21"/>
        <v>1.89</v>
      </c>
    </row>
    <row r="94" spans="1:24" ht="12.75">
      <c r="A94" s="8">
        <v>42365</v>
      </c>
      <c r="B94" s="2">
        <v>361</v>
      </c>
      <c r="D94" s="2">
        <v>0</v>
      </c>
      <c r="E94">
        <v>1.432</v>
      </c>
      <c r="F94" s="9"/>
      <c r="G94" s="19"/>
      <c r="H94" s="24"/>
      <c r="I94" s="12"/>
      <c r="J94" s="12"/>
      <c r="K94" s="12"/>
      <c r="L94" s="12"/>
      <c r="M94" s="16"/>
      <c r="N94" s="18">
        <f t="shared" si="11"/>
        <v>-1.432</v>
      </c>
      <c r="O94" s="18">
        <f t="shared" si="12"/>
        <v>-1.3319999999999999</v>
      </c>
      <c r="P94" s="18">
        <f t="shared" si="13"/>
        <v>-1.232</v>
      </c>
      <c r="Q94" s="18">
        <f t="shared" si="14"/>
        <v>-1.132</v>
      </c>
      <c r="R94" s="16">
        <f t="shared" si="15"/>
        <v>-1.032</v>
      </c>
      <c r="S94" s="18">
        <f t="shared" si="16"/>
        <v>4.518000000000001</v>
      </c>
      <c r="T94" s="18">
        <f t="shared" si="17"/>
        <v>4.518000000000001</v>
      </c>
      <c r="U94" s="20">
        <f t="shared" si="18"/>
        <v>1.8679999999999999</v>
      </c>
      <c r="V94" s="12">
        <f t="shared" si="19"/>
        <v>1.6680000000000001</v>
      </c>
      <c r="W94" s="12">
        <f t="shared" si="20"/>
        <v>2.368</v>
      </c>
      <c r="X94" s="16">
        <f t="shared" si="21"/>
        <v>1.968</v>
      </c>
    </row>
    <row r="95" spans="1:24" ht="12.75">
      <c r="A95" s="8">
        <v>42366</v>
      </c>
      <c r="B95" s="2">
        <v>362</v>
      </c>
      <c r="D95" s="2">
        <v>0</v>
      </c>
      <c r="E95">
        <v>1.377</v>
      </c>
      <c r="F95" s="9"/>
      <c r="G95" s="19"/>
      <c r="H95" s="24"/>
      <c r="I95" s="12"/>
      <c r="J95" s="12"/>
      <c r="K95" s="12"/>
      <c r="L95" s="12"/>
      <c r="M95" s="16"/>
      <c r="N95" s="18">
        <f t="shared" si="11"/>
        <v>-1.377</v>
      </c>
      <c r="O95" s="18">
        <f t="shared" si="12"/>
        <v>-1.277</v>
      </c>
      <c r="P95" s="18">
        <f t="shared" si="13"/>
        <v>-1.177</v>
      </c>
      <c r="Q95" s="18">
        <f t="shared" si="14"/>
        <v>-1.077</v>
      </c>
      <c r="R95" s="16">
        <f t="shared" si="15"/>
        <v>-0.977</v>
      </c>
      <c r="S95" s="18">
        <f t="shared" si="16"/>
        <v>4.573</v>
      </c>
      <c r="T95" s="18">
        <f t="shared" si="17"/>
        <v>4.573</v>
      </c>
      <c r="U95" s="20">
        <f t="shared" si="18"/>
        <v>1.9229999999999998</v>
      </c>
      <c r="V95" s="12">
        <f t="shared" si="19"/>
        <v>1.723</v>
      </c>
      <c r="W95" s="12">
        <f t="shared" si="20"/>
        <v>2.423</v>
      </c>
      <c r="X95" s="16">
        <f t="shared" si="21"/>
        <v>2.0229999999999997</v>
      </c>
    </row>
    <row r="96" spans="1:24" ht="12.75">
      <c r="A96" s="8">
        <v>42367</v>
      </c>
      <c r="B96" s="2">
        <v>363</v>
      </c>
      <c r="D96" s="2">
        <v>0</v>
      </c>
      <c r="E96">
        <v>1.363</v>
      </c>
      <c r="F96" s="9"/>
      <c r="G96" s="19"/>
      <c r="H96" s="24"/>
      <c r="I96" s="12"/>
      <c r="J96" s="12"/>
      <c r="K96" s="12"/>
      <c r="L96" s="12"/>
      <c r="M96" s="16"/>
      <c r="N96" s="18">
        <f t="shared" si="11"/>
        <v>-1.363</v>
      </c>
      <c r="O96" s="18">
        <f t="shared" si="12"/>
        <v>-1.263</v>
      </c>
      <c r="P96" s="18">
        <f t="shared" si="13"/>
        <v>-1.163</v>
      </c>
      <c r="Q96" s="18">
        <f t="shared" si="14"/>
        <v>-1.063</v>
      </c>
      <c r="R96" s="16">
        <f t="shared" si="15"/>
        <v>-0.963</v>
      </c>
      <c r="S96" s="18">
        <f t="shared" si="16"/>
        <v>4.587</v>
      </c>
      <c r="T96" s="18">
        <f t="shared" si="17"/>
        <v>4.587</v>
      </c>
      <c r="U96" s="20">
        <f t="shared" si="18"/>
        <v>1.9369999999999998</v>
      </c>
      <c r="V96" s="12">
        <f t="shared" si="19"/>
        <v>1.737</v>
      </c>
      <c r="W96" s="12">
        <f t="shared" si="20"/>
        <v>2.437</v>
      </c>
      <c r="X96" s="16">
        <f t="shared" si="21"/>
        <v>2.037</v>
      </c>
    </row>
    <row r="97" spans="1:24" ht="12.75">
      <c r="A97" s="8">
        <v>42368</v>
      </c>
      <c r="B97" s="2">
        <v>364</v>
      </c>
      <c r="D97" s="2">
        <v>0</v>
      </c>
      <c r="E97">
        <v>1.341</v>
      </c>
      <c r="F97" s="9"/>
      <c r="G97" s="19"/>
      <c r="H97" s="24"/>
      <c r="I97" s="12"/>
      <c r="J97" s="12"/>
      <c r="K97" s="12"/>
      <c r="L97" s="12"/>
      <c r="M97" s="16"/>
      <c r="N97" s="18">
        <f t="shared" si="11"/>
        <v>-1.341</v>
      </c>
      <c r="O97" s="18">
        <f t="shared" si="12"/>
        <v>-1.2409999999999999</v>
      </c>
      <c r="P97" s="18">
        <f t="shared" si="13"/>
        <v>-1.141</v>
      </c>
      <c r="Q97" s="18">
        <f t="shared" si="14"/>
        <v>-1.041</v>
      </c>
      <c r="R97" s="16">
        <f t="shared" si="15"/>
        <v>-0.941</v>
      </c>
      <c r="S97" s="18">
        <f t="shared" si="16"/>
        <v>4.609</v>
      </c>
      <c r="T97" s="18">
        <f t="shared" si="17"/>
        <v>4.609</v>
      </c>
      <c r="U97" s="20">
        <f t="shared" si="18"/>
        <v>1.9589999999999999</v>
      </c>
      <c r="V97" s="12">
        <f t="shared" si="19"/>
        <v>1.7590000000000001</v>
      </c>
      <c r="W97" s="12">
        <f t="shared" si="20"/>
        <v>2.4589999999999996</v>
      </c>
      <c r="X97" s="16">
        <f t="shared" si="21"/>
        <v>2.059</v>
      </c>
    </row>
    <row r="98" spans="1:24" ht="12.75">
      <c r="A98" s="8">
        <v>42369</v>
      </c>
      <c r="B98" s="2">
        <v>365</v>
      </c>
      <c r="D98" s="2">
        <v>0</v>
      </c>
      <c r="E98">
        <v>1.337</v>
      </c>
      <c r="F98" s="9"/>
      <c r="G98" s="19"/>
      <c r="H98" s="24"/>
      <c r="I98" s="12"/>
      <c r="J98" s="12"/>
      <c r="K98" s="12"/>
      <c r="L98" s="12"/>
      <c r="M98" s="16"/>
      <c r="N98" s="18">
        <f t="shared" si="11"/>
        <v>-1.337</v>
      </c>
      <c r="O98" s="18">
        <f t="shared" si="12"/>
        <v>-1.2369999999999999</v>
      </c>
      <c r="P98" s="18">
        <f t="shared" si="13"/>
        <v>-1.137</v>
      </c>
      <c r="Q98" s="18">
        <f t="shared" si="14"/>
        <v>-1.037</v>
      </c>
      <c r="R98" s="16">
        <f t="shared" si="15"/>
        <v>-0.9369999999999999</v>
      </c>
      <c r="S98" s="18">
        <f t="shared" si="16"/>
        <v>4.613</v>
      </c>
      <c r="T98" s="18">
        <f t="shared" si="17"/>
        <v>4.613</v>
      </c>
      <c r="U98" s="20">
        <f t="shared" si="18"/>
        <v>1.9629999999999999</v>
      </c>
      <c r="V98" s="12">
        <f t="shared" si="19"/>
        <v>1.7630000000000001</v>
      </c>
      <c r="W98" s="12">
        <f t="shared" si="20"/>
        <v>2.463</v>
      </c>
      <c r="X98" s="16">
        <f t="shared" si="21"/>
        <v>2.0629999999999997</v>
      </c>
    </row>
    <row r="99" spans="1:24" ht="12.75">
      <c r="A99" s="8">
        <v>42370</v>
      </c>
      <c r="B99" s="2">
        <v>1</v>
      </c>
      <c r="D99" s="2">
        <v>0</v>
      </c>
      <c r="E99">
        <v>1.298</v>
      </c>
      <c r="F99" s="9"/>
      <c r="G99" s="19"/>
      <c r="H99" s="24"/>
      <c r="I99" s="12"/>
      <c r="J99" s="12"/>
      <c r="K99" s="12"/>
      <c r="L99" s="12"/>
      <c r="M99" s="16"/>
      <c r="N99" s="18">
        <f t="shared" si="11"/>
        <v>-1.298</v>
      </c>
      <c r="O99" s="18">
        <f t="shared" si="12"/>
        <v>-1.198</v>
      </c>
      <c r="P99" s="18">
        <f t="shared" si="13"/>
        <v>-1.098</v>
      </c>
      <c r="Q99" s="18">
        <f t="shared" si="14"/>
        <v>-0.998</v>
      </c>
      <c r="R99" s="16">
        <f t="shared" si="15"/>
        <v>-0.898</v>
      </c>
      <c r="S99" s="18">
        <f t="shared" si="16"/>
        <v>4.652</v>
      </c>
      <c r="T99" s="18">
        <f t="shared" si="17"/>
        <v>4.652</v>
      </c>
      <c r="U99" s="20">
        <f t="shared" si="18"/>
        <v>2.002</v>
      </c>
      <c r="V99" s="12">
        <f t="shared" si="19"/>
        <v>1.802</v>
      </c>
      <c r="W99" s="12">
        <f t="shared" si="20"/>
        <v>2.502</v>
      </c>
      <c r="X99" s="16">
        <f t="shared" si="21"/>
        <v>2.102</v>
      </c>
    </row>
    <row r="100" spans="1:24" ht="12.75">
      <c r="A100" s="8">
        <v>42371</v>
      </c>
      <c r="B100" s="2">
        <v>2</v>
      </c>
      <c r="D100" s="2">
        <v>0</v>
      </c>
      <c r="E100">
        <v>1.276</v>
      </c>
      <c r="F100" s="9"/>
      <c r="G100" s="19"/>
      <c r="H100" s="24"/>
      <c r="I100" s="12"/>
      <c r="J100" s="12"/>
      <c r="K100" s="12"/>
      <c r="L100" s="12"/>
      <c r="M100" s="16"/>
      <c r="N100" s="18">
        <f t="shared" si="11"/>
        <v>-1.276</v>
      </c>
      <c r="O100" s="18">
        <f t="shared" si="12"/>
        <v>-1.176</v>
      </c>
      <c r="P100" s="18">
        <f t="shared" si="13"/>
        <v>-1.076</v>
      </c>
      <c r="Q100" s="18">
        <f t="shared" si="14"/>
        <v>-0.976</v>
      </c>
      <c r="R100" s="16">
        <f t="shared" si="15"/>
        <v>-0.876</v>
      </c>
      <c r="S100" s="18">
        <f t="shared" si="16"/>
        <v>4.674</v>
      </c>
      <c r="T100" s="18">
        <f t="shared" si="17"/>
        <v>4.674</v>
      </c>
      <c r="U100" s="20">
        <f t="shared" si="18"/>
        <v>2.024</v>
      </c>
      <c r="V100" s="12">
        <f t="shared" si="19"/>
        <v>1.824</v>
      </c>
      <c r="W100" s="12">
        <f t="shared" si="20"/>
        <v>2.524</v>
      </c>
      <c r="X100" s="16">
        <f t="shared" si="21"/>
        <v>2.1239999999999997</v>
      </c>
    </row>
    <row r="101" spans="1:24" ht="12.75">
      <c r="A101" s="8">
        <v>42372</v>
      </c>
      <c r="B101" s="2">
        <v>3</v>
      </c>
      <c r="D101" s="2">
        <v>0</v>
      </c>
      <c r="E101">
        <v>1.26</v>
      </c>
      <c r="F101" s="9"/>
      <c r="G101" s="19"/>
      <c r="H101" s="24"/>
      <c r="I101" s="12"/>
      <c r="J101" s="12"/>
      <c r="K101" s="12"/>
      <c r="L101" s="12"/>
      <c r="M101" s="16"/>
      <c r="N101" s="18">
        <f t="shared" si="11"/>
        <v>-1.26</v>
      </c>
      <c r="O101" s="18">
        <f t="shared" si="12"/>
        <v>-1.16</v>
      </c>
      <c r="P101" s="18">
        <f t="shared" si="13"/>
        <v>-1.06</v>
      </c>
      <c r="Q101" s="18">
        <f t="shared" si="14"/>
        <v>-0.96</v>
      </c>
      <c r="R101" s="16">
        <f t="shared" si="15"/>
        <v>-0.86</v>
      </c>
      <c r="S101" s="18">
        <f t="shared" si="16"/>
        <v>4.69</v>
      </c>
      <c r="T101" s="18">
        <f t="shared" si="17"/>
        <v>4.69</v>
      </c>
      <c r="U101" s="20">
        <f t="shared" si="18"/>
        <v>2.04</v>
      </c>
      <c r="V101" s="12">
        <f t="shared" si="19"/>
        <v>1.84</v>
      </c>
      <c r="W101" s="12">
        <f t="shared" si="20"/>
        <v>2.54</v>
      </c>
      <c r="X101" s="16">
        <f t="shared" si="21"/>
        <v>2.1399999999999997</v>
      </c>
    </row>
    <row r="102" spans="1:24" ht="12.75">
      <c r="A102" s="8">
        <v>42373</v>
      </c>
      <c r="B102" s="2">
        <v>4</v>
      </c>
      <c r="D102" s="2">
        <v>0</v>
      </c>
      <c r="E102">
        <v>1.2435833333333333</v>
      </c>
      <c r="F102" s="9"/>
      <c r="G102" s="19"/>
      <c r="H102" s="24"/>
      <c r="I102" s="12"/>
      <c r="J102" s="12"/>
      <c r="K102" s="12"/>
      <c r="L102" s="12"/>
      <c r="M102" s="16"/>
      <c r="N102" s="18">
        <f t="shared" si="11"/>
        <v>-1.2435833333333333</v>
      </c>
      <c r="O102" s="18">
        <f t="shared" si="12"/>
        <v>-1.1435833333333332</v>
      </c>
      <c r="P102" s="18">
        <f t="shared" si="13"/>
        <v>-1.0435833333333333</v>
      </c>
      <c r="Q102" s="18">
        <f t="shared" si="14"/>
        <v>-0.9435833333333332</v>
      </c>
      <c r="R102" s="16">
        <f t="shared" si="15"/>
        <v>-0.8435833333333332</v>
      </c>
      <c r="S102" s="18">
        <f t="shared" si="16"/>
        <v>4.706416666666667</v>
      </c>
      <c r="T102" s="18">
        <f t="shared" si="17"/>
        <v>4.706416666666667</v>
      </c>
      <c r="U102" s="20">
        <f t="shared" si="18"/>
        <v>2.0564166666666663</v>
      </c>
      <c r="V102" s="12">
        <f t="shared" si="19"/>
        <v>1.8564166666666668</v>
      </c>
      <c r="W102" s="12">
        <f t="shared" si="20"/>
        <v>2.5564166666666663</v>
      </c>
      <c r="X102" s="16">
        <f t="shared" si="21"/>
        <v>2.156416666666667</v>
      </c>
    </row>
    <row r="103" spans="1:24" ht="12.75">
      <c r="A103" s="8">
        <v>42374</v>
      </c>
      <c r="B103" s="2">
        <v>5</v>
      </c>
      <c r="D103" s="2">
        <v>0</v>
      </c>
      <c r="E103">
        <v>1.273</v>
      </c>
      <c r="F103" s="9"/>
      <c r="G103" s="54"/>
      <c r="H103" s="24"/>
      <c r="I103" s="12"/>
      <c r="J103" s="12"/>
      <c r="K103" s="12"/>
      <c r="L103" s="12"/>
      <c r="M103" s="16"/>
      <c r="N103" s="18">
        <f t="shared" si="11"/>
        <v>-1.273</v>
      </c>
      <c r="O103" s="18">
        <f t="shared" si="12"/>
        <v>-1.1729999999999998</v>
      </c>
      <c r="P103" s="18">
        <f t="shared" si="13"/>
        <v>-1.073</v>
      </c>
      <c r="Q103" s="18">
        <f t="shared" si="14"/>
        <v>-0.9729999999999999</v>
      </c>
      <c r="R103" s="16">
        <f t="shared" si="15"/>
        <v>-0.8729999999999999</v>
      </c>
      <c r="S103" s="18">
        <f t="shared" si="16"/>
        <v>4.6770000000000005</v>
      </c>
      <c r="T103" s="18">
        <f t="shared" si="17"/>
        <v>4.6770000000000005</v>
      </c>
      <c r="U103" s="20">
        <f t="shared" si="18"/>
        <v>2.027</v>
      </c>
      <c r="V103" s="12">
        <f t="shared" si="19"/>
        <v>1.8270000000000002</v>
      </c>
      <c r="W103" s="12">
        <f t="shared" si="20"/>
        <v>2.527</v>
      </c>
      <c r="X103" s="16">
        <f t="shared" si="21"/>
        <v>2.127</v>
      </c>
    </row>
    <row r="104" spans="1:25" ht="12.75">
      <c r="A104" s="8">
        <v>42375</v>
      </c>
      <c r="B104" s="2">
        <v>6</v>
      </c>
      <c r="D104" s="2">
        <v>4</v>
      </c>
      <c r="E104">
        <v>1.305</v>
      </c>
      <c r="F104" s="9">
        <v>2</v>
      </c>
      <c r="G104" s="19" t="s">
        <v>38</v>
      </c>
      <c r="H104" s="24">
        <v>915</v>
      </c>
      <c r="I104" s="12">
        <v>1.37</v>
      </c>
      <c r="J104" s="12">
        <v>1.35</v>
      </c>
      <c r="K104" s="12">
        <v>1.3</v>
      </c>
      <c r="L104" s="12">
        <v>1.3</v>
      </c>
      <c r="M104" s="16">
        <v>0.01</v>
      </c>
      <c r="N104" s="18">
        <f t="shared" si="11"/>
        <v>-1.305</v>
      </c>
      <c r="O104" s="18">
        <f t="shared" si="12"/>
        <v>-1.2049999999999998</v>
      </c>
      <c r="P104" s="18">
        <f t="shared" si="13"/>
        <v>-1.105</v>
      </c>
      <c r="Q104" s="18">
        <f t="shared" si="14"/>
        <v>-1.005</v>
      </c>
      <c r="R104" s="16">
        <f t="shared" si="15"/>
        <v>-0.9049999999999999</v>
      </c>
      <c r="S104" s="18">
        <f t="shared" si="16"/>
        <v>4.6450000000000005</v>
      </c>
      <c r="T104" s="18">
        <f t="shared" si="17"/>
        <v>4.6450000000000005</v>
      </c>
      <c r="U104" s="20">
        <f t="shared" si="18"/>
        <v>1.9949999999999999</v>
      </c>
      <c r="V104" s="12">
        <f t="shared" si="19"/>
        <v>1.7950000000000002</v>
      </c>
      <c r="W104" s="12">
        <f t="shared" si="20"/>
        <v>2.495</v>
      </c>
      <c r="X104" s="16">
        <f t="shared" si="21"/>
        <v>2.0949999999999998</v>
      </c>
      <c r="Y104" s="31" t="s">
        <v>36</v>
      </c>
    </row>
    <row r="105" spans="1:24" ht="12.75">
      <c r="A105" s="8">
        <v>42376</v>
      </c>
      <c r="B105" s="2">
        <v>7</v>
      </c>
      <c r="D105" s="2">
        <v>1</v>
      </c>
      <c r="E105">
        <v>1.295</v>
      </c>
      <c r="F105" s="9"/>
      <c r="G105" s="19"/>
      <c r="H105" s="24"/>
      <c r="I105" s="12"/>
      <c r="J105" s="12"/>
      <c r="K105" s="12"/>
      <c r="L105" s="12"/>
      <c r="M105" s="16"/>
      <c r="N105" s="18">
        <f t="shared" si="11"/>
        <v>-1.295</v>
      </c>
      <c r="O105" s="18">
        <f t="shared" si="12"/>
        <v>-1.1949999999999998</v>
      </c>
      <c r="P105" s="18">
        <f t="shared" si="13"/>
        <v>-1.095</v>
      </c>
      <c r="Q105" s="18">
        <f t="shared" si="14"/>
        <v>-0.9949999999999999</v>
      </c>
      <c r="R105" s="16">
        <f t="shared" si="15"/>
        <v>-0.8949999999999999</v>
      </c>
      <c r="S105" s="18">
        <f t="shared" si="16"/>
        <v>4.655</v>
      </c>
      <c r="T105" s="18">
        <f t="shared" si="17"/>
        <v>4.655</v>
      </c>
      <c r="U105" s="20">
        <f t="shared" si="18"/>
        <v>2.005</v>
      </c>
      <c r="V105" s="12">
        <f t="shared" si="19"/>
        <v>1.8050000000000002</v>
      </c>
      <c r="W105" s="12">
        <f t="shared" si="20"/>
        <v>2.505</v>
      </c>
      <c r="X105" s="16">
        <f t="shared" si="21"/>
        <v>2.105</v>
      </c>
    </row>
    <row r="106" spans="1:24" ht="12.75">
      <c r="A106" s="8">
        <v>42377</v>
      </c>
      <c r="B106" s="2">
        <v>8</v>
      </c>
      <c r="D106" s="2">
        <v>3</v>
      </c>
      <c r="E106">
        <v>1.299</v>
      </c>
      <c r="F106" s="9"/>
      <c r="G106" s="19"/>
      <c r="H106" s="24"/>
      <c r="I106" s="12"/>
      <c r="J106" s="12"/>
      <c r="K106" s="12"/>
      <c r="L106" s="12"/>
      <c r="M106" s="16"/>
      <c r="N106" s="18">
        <f t="shared" si="11"/>
        <v>-1.299</v>
      </c>
      <c r="O106" s="18">
        <f t="shared" si="12"/>
        <v>-1.1989999999999998</v>
      </c>
      <c r="P106" s="18">
        <f t="shared" si="13"/>
        <v>-1.099</v>
      </c>
      <c r="Q106" s="18">
        <f t="shared" si="14"/>
        <v>-0.9989999999999999</v>
      </c>
      <c r="R106" s="16">
        <f t="shared" si="15"/>
        <v>-0.8989999999999999</v>
      </c>
      <c r="S106" s="18">
        <f t="shared" si="16"/>
        <v>4.651</v>
      </c>
      <c r="T106" s="18">
        <f t="shared" si="17"/>
        <v>4.651</v>
      </c>
      <c r="U106" s="20">
        <f t="shared" si="18"/>
        <v>2.001</v>
      </c>
      <c r="V106" s="12">
        <f t="shared" si="19"/>
        <v>1.8010000000000002</v>
      </c>
      <c r="W106" s="12">
        <f t="shared" si="20"/>
        <v>2.501</v>
      </c>
      <c r="X106" s="16">
        <f t="shared" si="21"/>
        <v>2.101</v>
      </c>
    </row>
    <row r="107" spans="1:24" ht="12.75">
      <c r="A107" s="8">
        <v>42378</v>
      </c>
      <c r="B107" s="2">
        <v>9</v>
      </c>
      <c r="D107" s="2">
        <v>3</v>
      </c>
      <c r="E107">
        <v>1.393</v>
      </c>
      <c r="F107" s="9"/>
      <c r="G107" s="19"/>
      <c r="H107" s="24"/>
      <c r="I107" s="12"/>
      <c r="J107" s="12"/>
      <c r="K107" s="12"/>
      <c r="L107" s="12"/>
      <c r="M107" s="16"/>
      <c r="N107" s="18">
        <f aca="true" t="shared" si="22" ref="N107:N118">(E107-0)*-1</f>
        <v>-1.393</v>
      </c>
      <c r="O107" s="18">
        <f aca="true" t="shared" si="23" ref="O107:O118">(0.1-E107)</f>
        <v>-1.293</v>
      </c>
      <c r="P107" s="18">
        <f aca="true" t="shared" si="24" ref="P107:P118">0.2-E107</f>
        <v>-1.193</v>
      </c>
      <c r="Q107" s="18">
        <f aca="true" t="shared" si="25" ref="Q107:Q118">0.3-E107</f>
        <v>-1.093</v>
      </c>
      <c r="R107" s="16">
        <f aca="true" t="shared" si="26" ref="R107:R118">0.4-E107</f>
        <v>-0.993</v>
      </c>
      <c r="S107" s="18">
        <f aca="true" t="shared" si="27" ref="S107:S118">5.95-E107</f>
        <v>4.557</v>
      </c>
      <c r="T107" s="18">
        <f aca="true" t="shared" si="28" ref="T107:T118">5.95-E107</f>
        <v>4.557</v>
      </c>
      <c r="U107" s="20">
        <f aca="true" t="shared" si="29" ref="U107:U118">3.3-E107</f>
        <v>1.9069999999999998</v>
      </c>
      <c r="V107" s="12">
        <f aca="true" t="shared" si="30" ref="V107:V118">3.1-E107</f>
        <v>1.707</v>
      </c>
      <c r="W107" s="12">
        <f aca="true" t="shared" si="31" ref="W107:W118">3.8-E107</f>
        <v>2.407</v>
      </c>
      <c r="X107" s="16">
        <f aca="true" t="shared" si="32" ref="X107:X118">3.4-E107</f>
        <v>2.0069999999999997</v>
      </c>
    </row>
    <row r="108" spans="1:24" ht="12.75">
      <c r="A108" s="8">
        <v>42379</v>
      </c>
      <c r="B108" s="2">
        <v>10</v>
      </c>
      <c r="D108" s="2">
        <v>0</v>
      </c>
      <c r="E108">
        <v>1.334</v>
      </c>
      <c r="F108" s="9"/>
      <c r="G108" s="19"/>
      <c r="H108" s="24"/>
      <c r="I108" s="12"/>
      <c r="J108" s="12"/>
      <c r="K108" s="12"/>
      <c r="L108" s="12"/>
      <c r="M108" s="16"/>
      <c r="N108" s="18">
        <f t="shared" si="22"/>
        <v>-1.334</v>
      </c>
      <c r="O108" s="18">
        <f t="shared" si="23"/>
        <v>-1.234</v>
      </c>
      <c r="P108" s="18">
        <f t="shared" si="24"/>
        <v>-1.1340000000000001</v>
      </c>
      <c r="Q108" s="18">
        <f t="shared" si="25"/>
        <v>-1.034</v>
      </c>
      <c r="R108" s="16">
        <f t="shared" si="26"/>
        <v>-0.934</v>
      </c>
      <c r="S108" s="18">
        <f t="shared" si="27"/>
        <v>4.616</v>
      </c>
      <c r="T108" s="18">
        <f t="shared" si="28"/>
        <v>4.616</v>
      </c>
      <c r="U108" s="20">
        <f t="shared" si="29"/>
        <v>1.9659999999999997</v>
      </c>
      <c r="V108" s="12">
        <f t="shared" si="30"/>
        <v>1.766</v>
      </c>
      <c r="W108" s="12">
        <f t="shared" si="31"/>
        <v>2.4659999999999997</v>
      </c>
      <c r="X108" s="16">
        <f t="shared" si="32"/>
        <v>2.066</v>
      </c>
    </row>
    <row r="109" spans="1:24" ht="12.75">
      <c r="A109" s="8">
        <v>42380</v>
      </c>
      <c r="B109" s="2">
        <v>11</v>
      </c>
      <c r="D109" s="2">
        <v>0</v>
      </c>
      <c r="E109">
        <v>1.307</v>
      </c>
      <c r="F109" s="9"/>
      <c r="G109" s="19"/>
      <c r="H109" s="24"/>
      <c r="I109" s="12"/>
      <c r="J109" s="12"/>
      <c r="K109" s="12"/>
      <c r="L109" s="12"/>
      <c r="M109" s="16"/>
      <c r="N109" s="18">
        <f t="shared" si="22"/>
        <v>-1.307</v>
      </c>
      <c r="O109" s="18">
        <f t="shared" si="23"/>
        <v>-1.2069999999999999</v>
      </c>
      <c r="P109" s="18">
        <f t="shared" si="24"/>
        <v>-1.107</v>
      </c>
      <c r="Q109" s="18">
        <f t="shared" si="25"/>
        <v>-1.007</v>
      </c>
      <c r="R109" s="16">
        <f t="shared" si="26"/>
        <v>-0.9069999999999999</v>
      </c>
      <c r="S109" s="18">
        <f t="shared" si="27"/>
        <v>4.643000000000001</v>
      </c>
      <c r="T109" s="18">
        <f t="shared" si="28"/>
        <v>4.643000000000001</v>
      </c>
      <c r="U109" s="20">
        <f t="shared" si="29"/>
        <v>1.9929999999999999</v>
      </c>
      <c r="V109" s="12">
        <f t="shared" si="30"/>
        <v>1.7930000000000001</v>
      </c>
      <c r="W109" s="12">
        <f t="shared" si="31"/>
        <v>2.493</v>
      </c>
      <c r="X109" s="16">
        <f t="shared" si="32"/>
        <v>2.093</v>
      </c>
    </row>
    <row r="110" spans="1:24" ht="12.75">
      <c r="A110" s="8">
        <v>42381</v>
      </c>
      <c r="B110" s="2">
        <v>12</v>
      </c>
      <c r="D110" s="2">
        <v>0</v>
      </c>
      <c r="E110">
        <v>1.274</v>
      </c>
      <c r="F110" s="9"/>
      <c r="G110" s="19"/>
      <c r="H110" s="24"/>
      <c r="I110" s="12"/>
      <c r="J110" s="12"/>
      <c r="K110" s="12"/>
      <c r="L110" s="12"/>
      <c r="M110" s="16"/>
      <c r="N110" s="18">
        <f t="shared" si="22"/>
        <v>-1.274</v>
      </c>
      <c r="O110" s="18">
        <f t="shared" si="23"/>
        <v>-1.174</v>
      </c>
      <c r="P110" s="18">
        <f t="shared" si="24"/>
        <v>-1.074</v>
      </c>
      <c r="Q110" s="18">
        <f t="shared" si="25"/>
        <v>-0.974</v>
      </c>
      <c r="R110" s="16">
        <f t="shared" si="26"/>
        <v>-0.874</v>
      </c>
      <c r="S110" s="18">
        <f t="shared" si="27"/>
        <v>4.676</v>
      </c>
      <c r="T110" s="18">
        <f t="shared" si="28"/>
        <v>4.676</v>
      </c>
      <c r="U110" s="20">
        <f t="shared" si="29"/>
        <v>2.026</v>
      </c>
      <c r="V110" s="12">
        <f t="shared" si="30"/>
        <v>1.826</v>
      </c>
      <c r="W110" s="12">
        <f t="shared" si="31"/>
        <v>2.526</v>
      </c>
      <c r="X110" s="16">
        <f t="shared" si="32"/>
        <v>2.126</v>
      </c>
    </row>
    <row r="111" spans="1:24" ht="12.75">
      <c r="A111" s="8">
        <v>42382</v>
      </c>
      <c r="B111" s="2">
        <v>13</v>
      </c>
      <c r="D111" s="2">
        <v>0</v>
      </c>
      <c r="E111">
        <v>1.255</v>
      </c>
      <c r="F111" s="9"/>
      <c r="G111" s="55"/>
      <c r="I111" s="21"/>
      <c r="J111" s="12"/>
      <c r="K111" s="12"/>
      <c r="L111" s="12"/>
      <c r="M111" s="16"/>
      <c r="N111" s="18">
        <f t="shared" si="22"/>
        <v>-1.255</v>
      </c>
      <c r="O111" s="18">
        <f t="shared" si="23"/>
        <v>-1.1549999999999998</v>
      </c>
      <c r="P111" s="18">
        <f t="shared" si="24"/>
        <v>-1.055</v>
      </c>
      <c r="Q111" s="18">
        <f t="shared" si="25"/>
        <v>-0.9549999999999998</v>
      </c>
      <c r="R111" s="16">
        <f t="shared" si="26"/>
        <v>-0.8549999999999999</v>
      </c>
      <c r="S111" s="18">
        <f t="shared" si="27"/>
        <v>4.695</v>
      </c>
      <c r="T111" s="18">
        <f t="shared" si="28"/>
        <v>4.695</v>
      </c>
      <c r="U111" s="20">
        <f t="shared" si="29"/>
        <v>2.045</v>
      </c>
      <c r="V111" s="12">
        <f t="shared" si="30"/>
        <v>1.8450000000000002</v>
      </c>
      <c r="W111" s="12">
        <f t="shared" si="31"/>
        <v>2.545</v>
      </c>
      <c r="X111" s="16">
        <f t="shared" si="32"/>
        <v>2.145</v>
      </c>
    </row>
    <row r="112" spans="1:24" ht="12.75">
      <c r="A112" s="8">
        <v>42383</v>
      </c>
      <c r="B112" s="2">
        <v>14</v>
      </c>
      <c r="D112" s="2">
        <v>2</v>
      </c>
      <c r="E112">
        <v>1.282</v>
      </c>
      <c r="F112" s="9"/>
      <c r="G112" s="19"/>
      <c r="H112" s="24"/>
      <c r="I112" s="12"/>
      <c r="J112" s="12"/>
      <c r="K112" s="12"/>
      <c r="L112" s="12"/>
      <c r="M112" s="16"/>
      <c r="N112" s="18">
        <f t="shared" si="22"/>
        <v>-1.282</v>
      </c>
      <c r="O112" s="18">
        <f t="shared" si="23"/>
        <v>-1.182</v>
      </c>
      <c r="P112" s="18">
        <f t="shared" si="24"/>
        <v>-1.082</v>
      </c>
      <c r="Q112" s="18">
        <f t="shared" si="25"/>
        <v>-0.982</v>
      </c>
      <c r="R112" s="16">
        <f t="shared" si="26"/>
        <v>-0.882</v>
      </c>
      <c r="S112" s="18">
        <f t="shared" si="27"/>
        <v>4.668</v>
      </c>
      <c r="T112" s="18">
        <f t="shared" si="28"/>
        <v>4.668</v>
      </c>
      <c r="U112" s="20">
        <f t="shared" si="29"/>
        <v>2.018</v>
      </c>
      <c r="V112" s="12">
        <f t="shared" si="30"/>
        <v>1.818</v>
      </c>
      <c r="W112" s="12">
        <f t="shared" si="31"/>
        <v>2.518</v>
      </c>
      <c r="X112" s="16">
        <f t="shared" si="32"/>
        <v>2.118</v>
      </c>
    </row>
    <row r="113" spans="1:24" ht="12.75">
      <c r="A113" s="8">
        <v>42384</v>
      </c>
      <c r="B113" s="2">
        <v>15</v>
      </c>
      <c r="D113" s="2">
        <v>12</v>
      </c>
      <c r="E113">
        <v>1.398</v>
      </c>
      <c r="F113" s="9"/>
      <c r="G113" s="19"/>
      <c r="H113" s="24"/>
      <c r="I113" s="12"/>
      <c r="J113" s="12"/>
      <c r="K113" s="12"/>
      <c r="L113" s="12"/>
      <c r="M113" s="16"/>
      <c r="N113" s="18">
        <f t="shared" si="22"/>
        <v>-1.398</v>
      </c>
      <c r="O113" s="18">
        <f t="shared" si="23"/>
        <v>-1.2979999999999998</v>
      </c>
      <c r="P113" s="18">
        <f t="shared" si="24"/>
        <v>-1.198</v>
      </c>
      <c r="Q113" s="18">
        <f t="shared" si="25"/>
        <v>-1.0979999999999999</v>
      </c>
      <c r="R113" s="16">
        <f t="shared" si="26"/>
        <v>-0.9979999999999999</v>
      </c>
      <c r="S113" s="18">
        <f t="shared" si="27"/>
        <v>4.5520000000000005</v>
      </c>
      <c r="T113" s="18">
        <f t="shared" si="28"/>
        <v>4.5520000000000005</v>
      </c>
      <c r="U113" s="20">
        <f t="shared" si="29"/>
        <v>1.902</v>
      </c>
      <c r="V113" s="12">
        <f t="shared" si="30"/>
        <v>1.7020000000000002</v>
      </c>
      <c r="W113" s="12">
        <f t="shared" si="31"/>
        <v>2.402</v>
      </c>
      <c r="X113" s="16">
        <f t="shared" si="32"/>
        <v>2.002</v>
      </c>
    </row>
    <row r="114" spans="1:24" ht="12.75">
      <c r="A114" s="8">
        <v>42385</v>
      </c>
      <c r="B114" s="2">
        <v>16</v>
      </c>
      <c r="D114" s="2">
        <v>10</v>
      </c>
      <c r="E114">
        <v>1.585</v>
      </c>
      <c r="F114" s="9"/>
      <c r="G114" s="19"/>
      <c r="H114" s="24"/>
      <c r="I114" s="12"/>
      <c r="J114" s="12"/>
      <c r="K114" s="12"/>
      <c r="L114" s="12"/>
      <c r="M114" s="16"/>
      <c r="N114" s="18">
        <f t="shared" si="22"/>
        <v>-1.585</v>
      </c>
      <c r="O114" s="18">
        <f t="shared" si="23"/>
        <v>-1.4849999999999999</v>
      </c>
      <c r="P114" s="18">
        <f t="shared" si="24"/>
        <v>-1.385</v>
      </c>
      <c r="Q114" s="18">
        <f t="shared" si="25"/>
        <v>-1.285</v>
      </c>
      <c r="R114" s="16">
        <f t="shared" si="26"/>
        <v>-1.185</v>
      </c>
      <c r="S114" s="18">
        <f t="shared" si="27"/>
        <v>4.365</v>
      </c>
      <c r="T114" s="18">
        <f t="shared" si="28"/>
        <v>4.365</v>
      </c>
      <c r="U114" s="20">
        <f t="shared" si="29"/>
        <v>1.7149999999999999</v>
      </c>
      <c r="V114" s="12">
        <f t="shared" si="30"/>
        <v>1.5150000000000001</v>
      </c>
      <c r="W114" s="12">
        <f t="shared" si="31"/>
        <v>2.215</v>
      </c>
      <c r="X114" s="16">
        <f t="shared" si="32"/>
        <v>1.815</v>
      </c>
    </row>
    <row r="115" spans="1:24" ht="12.75">
      <c r="A115" s="8">
        <v>42386</v>
      </c>
      <c r="B115" s="2">
        <v>17</v>
      </c>
      <c r="D115" s="2">
        <v>13</v>
      </c>
      <c r="E115">
        <v>1.604</v>
      </c>
      <c r="F115" s="9"/>
      <c r="G115" s="19"/>
      <c r="H115" s="24"/>
      <c r="I115" s="12"/>
      <c r="J115" s="12"/>
      <c r="K115" s="12"/>
      <c r="L115" s="12"/>
      <c r="M115" s="16"/>
      <c r="N115" s="18">
        <f t="shared" si="22"/>
        <v>-1.604</v>
      </c>
      <c r="O115" s="18">
        <f t="shared" si="23"/>
        <v>-1.504</v>
      </c>
      <c r="P115" s="18">
        <f t="shared" si="24"/>
        <v>-1.4040000000000001</v>
      </c>
      <c r="Q115" s="18">
        <f t="shared" si="25"/>
        <v>-1.304</v>
      </c>
      <c r="R115" s="16">
        <f t="shared" si="26"/>
        <v>-1.2040000000000002</v>
      </c>
      <c r="S115" s="18">
        <f t="shared" si="27"/>
        <v>4.346</v>
      </c>
      <c r="T115" s="18">
        <f t="shared" si="28"/>
        <v>4.346</v>
      </c>
      <c r="U115" s="20">
        <f t="shared" si="29"/>
        <v>1.6959999999999997</v>
      </c>
      <c r="V115" s="12">
        <f t="shared" si="30"/>
        <v>1.496</v>
      </c>
      <c r="W115" s="12">
        <f t="shared" si="31"/>
        <v>2.1959999999999997</v>
      </c>
      <c r="X115" s="16">
        <f t="shared" si="32"/>
        <v>1.7959999999999998</v>
      </c>
    </row>
    <row r="116" spans="1:25" ht="12.75">
      <c r="A116" s="8">
        <v>42387</v>
      </c>
      <c r="B116" s="2">
        <v>18</v>
      </c>
      <c r="D116" s="2">
        <v>2</v>
      </c>
      <c r="E116">
        <v>1.559</v>
      </c>
      <c r="F116" s="9"/>
      <c r="G116" s="19" t="s">
        <v>39</v>
      </c>
      <c r="H116" s="24"/>
      <c r="I116" s="12"/>
      <c r="J116" s="12"/>
      <c r="K116" s="12"/>
      <c r="L116" s="12"/>
      <c r="M116" s="16"/>
      <c r="N116" s="18">
        <f t="shared" si="22"/>
        <v>-1.559</v>
      </c>
      <c r="O116" s="18">
        <f t="shared" si="23"/>
        <v>-1.4589999999999999</v>
      </c>
      <c r="P116" s="18">
        <f t="shared" si="24"/>
        <v>-1.359</v>
      </c>
      <c r="Q116" s="18">
        <f t="shared" si="25"/>
        <v>-1.259</v>
      </c>
      <c r="R116" s="16">
        <f t="shared" si="26"/>
        <v>-1.1589999999999998</v>
      </c>
      <c r="S116" s="18">
        <f t="shared" si="27"/>
        <v>4.391</v>
      </c>
      <c r="T116" s="18">
        <f t="shared" si="28"/>
        <v>4.391</v>
      </c>
      <c r="U116" s="20">
        <f t="shared" si="29"/>
        <v>1.7409999999999999</v>
      </c>
      <c r="V116" s="12">
        <f t="shared" si="30"/>
        <v>1.5410000000000001</v>
      </c>
      <c r="W116" s="12">
        <f t="shared" si="31"/>
        <v>2.2409999999999997</v>
      </c>
      <c r="X116" s="16">
        <f t="shared" si="32"/>
        <v>1.841</v>
      </c>
      <c r="Y116" s="31" t="s">
        <v>40</v>
      </c>
    </row>
    <row r="117" spans="1:24" ht="12.75">
      <c r="A117" s="8">
        <v>42388</v>
      </c>
      <c r="B117" s="2">
        <v>19</v>
      </c>
      <c r="D117" s="2">
        <v>4</v>
      </c>
      <c r="E117">
        <v>1.566</v>
      </c>
      <c r="F117" s="9"/>
      <c r="G117" s="19"/>
      <c r="H117" s="24"/>
      <c r="I117" s="12"/>
      <c r="J117" s="12"/>
      <c r="K117" s="12"/>
      <c r="L117" s="12"/>
      <c r="M117" s="16"/>
      <c r="N117" s="18">
        <f t="shared" si="22"/>
        <v>-1.566</v>
      </c>
      <c r="O117" s="18">
        <f t="shared" si="23"/>
        <v>-1.466</v>
      </c>
      <c r="P117" s="18">
        <f t="shared" si="24"/>
        <v>-1.366</v>
      </c>
      <c r="Q117" s="18">
        <f t="shared" si="25"/>
        <v>-1.266</v>
      </c>
      <c r="R117" s="16">
        <f t="shared" si="26"/>
        <v>-1.166</v>
      </c>
      <c r="S117" s="18">
        <f t="shared" si="27"/>
        <v>4.384</v>
      </c>
      <c r="T117" s="18">
        <f t="shared" si="28"/>
        <v>4.384</v>
      </c>
      <c r="U117" s="20">
        <f t="shared" si="29"/>
        <v>1.7339999999999998</v>
      </c>
      <c r="V117" s="12">
        <f t="shared" si="30"/>
        <v>1.534</v>
      </c>
      <c r="W117" s="12">
        <f t="shared" si="31"/>
        <v>2.234</v>
      </c>
      <c r="X117" s="16">
        <f t="shared" si="32"/>
        <v>1.8339999999999999</v>
      </c>
    </row>
    <row r="118" spans="1:24" ht="12.75">
      <c r="A118" s="8">
        <v>42389</v>
      </c>
      <c r="B118" s="2">
        <v>20</v>
      </c>
      <c r="D118" s="2">
        <v>17</v>
      </c>
      <c r="E118">
        <v>1.748</v>
      </c>
      <c r="F118" s="9"/>
      <c r="G118" s="19"/>
      <c r="H118" s="24"/>
      <c r="I118" s="12"/>
      <c r="J118" s="12"/>
      <c r="K118" s="12"/>
      <c r="L118" s="12"/>
      <c r="M118" s="16"/>
      <c r="N118" s="18">
        <f t="shared" si="22"/>
        <v>-1.748</v>
      </c>
      <c r="O118" s="18">
        <f t="shared" si="23"/>
        <v>-1.648</v>
      </c>
      <c r="P118" s="18">
        <f t="shared" si="24"/>
        <v>-1.548</v>
      </c>
      <c r="Q118" s="18">
        <f t="shared" si="25"/>
        <v>-1.448</v>
      </c>
      <c r="R118" s="16">
        <f t="shared" si="26"/>
        <v>-1.3479999999999999</v>
      </c>
      <c r="S118" s="18">
        <f t="shared" si="27"/>
        <v>4.202</v>
      </c>
      <c r="T118" s="18">
        <f t="shared" si="28"/>
        <v>4.202</v>
      </c>
      <c r="U118" s="20">
        <f t="shared" si="29"/>
        <v>1.5519999999999998</v>
      </c>
      <c r="V118" s="12">
        <f t="shared" si="30"/>
        <v>1.352</v>
      </c>
      <c r="W118" s="12">
        <f t="shared" si="31"/>
        <v>2.0519999999999996</v>
      </c>
      <c r="X118" s="16">
        <f t="shared" si="32"/>
        <v>1.652</v>
      </c>
    </row>
    <row r="119" spans="1:25" ht="12.75">
      <c r="A119" s="8">
        <v>42390</v>
      </c>
      <c r="B119" s="2">
        <v>21</v>
      </c>
      <c r="D119" s="2">
        <v>0</v>
      </c>
      <c r="E119">
        <v>1.662</v>
      </c>
      <c r="F119" s="9"/>
      <c r="G119" s="19">
        <v>1610</v>
      </c>
      <c r="H119" s="24"/>
      <c r="I119" s="12"/>
      <c r="J119" s="12"/>
      <c r="K119" s="12"/>
      <c r="L119" s="12"/>
      <c r="M119" s="16"/>
      <c r="N119" s="18">
        <f>(E119-0)*-1</f>
        <v>-1.662</v>
      </c>
      <c r="O119" s="18">
        <f>(0.1-E119)</f>
        <v>-1.5619999999999998</v>
      </c>
      <c r="P119" s="18">
        <f>0.2-E119</f>
        <v>-1.462</v>
      </c>
      <c r="Q119" s="18">
        <f>0.3-E119</f>
        <v>-1.3619999999999999</v>
      </c>
      <c r="R119" s="16">
        <f>0.4-E119</f>
        <v>-1.262</v>
      </c>
      <c r="S119" s="18">
        <f>5.95-E119</f>
        <v>4.288</v>
      </c>
      <c r="T119" s="18">
        <f>5.95-E119</f>
        <v>4.288</v>
      </c>
      <c r="U119" s="20">
        <f>3.3-E119</f>
        <v>1.638</v>
      </c>
      <c r="V119" s="12">
        <f>3.1-E119</f>
        <v>1.4380000000000002</v>
      </c>
      <c r="W119" s="12">
        <f>3.8-E119</f>
        <v>2.138</v>
      </c>
      <c r="X119" s="16">
        <f>3.4-E119</f>
        <v>1.738</v>
      </c>
      <c r="Y119" s="31" t="s">
        <v>40</v>
      </c>
    </row>
    <row r="120" spans="1:24" ht="12.75">
      <c r="A120" s="8">
        <v>42391</v>
      </c>
      <c r="B120" s="2">
        <v>22</v>
      </c>
      <c r="D120" s="2">
        <v>0</v>
      </c>
      <c r="E120">
        <v>1.598</v>
      </c>
      <c r="F120" s="9"/>
      <c r="G120" s="19"/>
      <c r="H120" s="24"/>
      <c r="I120" s="12"/>
      <c r="J120" s="12"/>
      <c r="K120" s="12"/>
      <c r="L120" s="12"/>
      <c r="M120" s="16"/>
      <c r="N120" s="18">
        <f>(E120-0)*-1</f>
        <v>-1.598</v>
      </c>
      <c r="O120" s="18">
        <f>(0.1-E120)</f>
        <v>-1.498</v>
      </c>
      <c r="P120" s="18">
        <f>0.2-E120</f>
        <v>-1.3980000000000001</v>
      </c>
      <c r="Q120" s="18">
        <f>0.3-E120</f>
        <v>-1.298</v>
      </c>
      <c r="R120" s="16">
        <f>0.4-E120</f>
        <v>-1.198</v>
      </c>
      <c r="S120" s="18">
        <f>5.95-E120</f>
        <v>4.352</v>
      </c>
      <c r="T120" s="18">
        <f>5.95-E120</f>
        <v>4.352</v>
      </c>
      <c r="U120" s="20">
        <f>3.3-E120</f>
        <v>1.7019999999999997</v>
      </c>
      <c r="V120" s="12">
        <f>3.1-E120</f>
        <v>1.502</v>
      </c>
      <c r="W120" s="12">
        <f>3.8-E120</f>
        <v>2.202</v>
      </c>
      <c r="X120" s="16">
        <f>3.4-E120</f>
        <v>1.8019999999999998</v>
      </c>
    </row>
    <row r="121" spans="1:24" ht="12.75">
      <c r="A121" s="8">
        <v>42392</v>
      </c>
      <c r="B121" s="2">
        <v>23</v>
      </c>
      <c r="D121" s="2">
        <v>0</v>
      </c>
      <c r="E121">
        <v>1.552</v>
      </c>
      <c r="F121" s="9"/>
      <c r="G121" s="19"/>
      <c r="H121" s="24"/>
      <c r="I121" s="12"/>
      <c r="J121" s="12"/>
      <c r="K121" s="12"/>
      <c r="L121" s="12"/>
      <c r="M121" s="16"/>
      <c r="N121" s="18">
        <f>(E121-0)*-1</f>
        <v>-1.552</v>
      </c>
      <c r="O121" s="18">
        <f>(0.1-E121)</f>
        <v>-1.452</v>
      </c>
      <c r="P121" s="18">
        <f>0.2-E121</f>
        <v>-1.352</v>
      </c>
      <c r="Q121" s="18">
        <f>0.3-E121</f>
        <v>-1.252</v>
      </c>
      <c r="R121" s="16">
        <f>0.4-E121</f>
        <v>-1.1520000000000001</v>
      </c>
      <c r="S121" s="18">
        <f>5.95-E121</f>
        <v>4.398</v>
      </c>
      <c r="T121" s="18">
        <f>5.95-E121</f>
        <v>4.398</v>
      </c>
      <c r="U121" s="20">
        <f>3.3-E121</f>
        <v>1.7479999999999998</v>
      </c>
      <c r="V121" s="12">
        <f>3.1-E121</f>
        <v>1.548</v>
      </c>
      <c r="W121" s="12">
        <f>3.8-E121</f>
        <v>2.2479999999999998</v>
      </c>
      <c r="X121" s="16">
        <f>3.4-E121</f>
        <v>1.8479999999999999</v>
      </c>
    </row>
    <row r="122" spans="1:24" ht="12.75">
      <c r="A122" s="8">
        <v>42393</v>
      </c>
      <c r="B122" s="2">
        <v>24</v>
      </c>
      <c r="D122" s="2">
        <v>18</v>
      </c>
      <c r="E122">
        <v>1.824</v>
      </c>
      <c r="F122" s="9"/>
      <c r="G122" s="19"/>
      <c r="H122" s="24"/>
      <c r="I122" s="12"/>
      <c r="J122" s="12"/>
      <c r="K122" s="12"/>
      <c r="L122" s="12"/>
      <c r="M122" s="16"/>
      <c r="N122" s="18">
        <f aca="true" t="shared" si="33" ref="N122:N154">(E122-0)*-1</f>
        <v>-1.824</v>
      </c>
      <c r="O122" s="18">
        <f aca="true" t="shared" si="34" ref="O122:O154">(0.1-E122)</f>
        <v>-1.724</v>
      </c>
      <c r="P122" s="18">
        <f aca="true" t="shared" si="35" ref="P122:P154">0.2-E122</f>
        <v>-1.624</v>
      </c>
      <c r="Q122" s="18">
        <f aca="true" t="shared" si="36" ref="Q122:Q154">0.3-E122</f>
        <v>-1.524</v>
      </c>
      <c r="R122" s="16">
        <f aca="true" t="shared" si="37" ref="R122:R154">0.4-E122</f>
        <v>-1.424</v>
      </c>
      <c r="S122" s="18">
        <f aca="true" t="shared" si="38" ref="S122:S154">5.95-E122</f>
        <v>4.126</v>
      </c>
      <c r="T122" s="18">
        <f aca="true" t="shared" si="39" ref="T122:T154">5.95-E122</f>
        <v>4.126</v>
      </c>
      <c r="U122" s="20">
        <f aca="true" t="shared" si="40" ref="U122:U154">3.3-E122</f>
        <v>1.4759999999999998</v>
      </c>
      <c r="V122" s="12">
        <f aca="true" t="shared" si="41" ref="V122:V154">3.1-E122</f>
        <v>1.276</v>
      </c>
      <c r="W122" s="12">
        <f aca="true" t="shared" si="42" ref="W122:W154">3.8-E122</f>
        <v>1.9759999999999998</v>
      </c>
      <c r="X122" s="16">
        <f aca="true" t="shared" si="43" ref="X122:X154">3.4-E122</f>
        <v>1.5759999999999998</v>
      </c>
    </row>
    <row r="123" spans="1:24" ht="12.75">
      <c r="A123" s="8">
        <v>42394</v>
      </c>
      <c r="B123" s="2">
        <v>25</v>
      </c>
      <c r="D123" s="2">
        <v>6</v>
      </c>
      <c r="E123">
        <v>1.8</v>
      </c>
      <c r="F123" s="9"/>
      <c r="G123" s="19"/>
      <c r="H123" s="24"/>
      <c r="I123" s="12"/>
      <c r="J123" s="12"/>
      <c r="K123" s="12"/>
      <c r="L123" s="12"/>
      <c r="M123" s="16"/>
      <c r="N123" s="18">
        <f t="shared" si="33"/>
        <v>-1.8</v>
      </c>
      <c r="O123" s="18">
        <f t="shared" si="34"/>
        <v>-1.7</v>
      </c>
      <c r="P123" s="18">
        <f t="shared" si="35"/>
        <v>-1.6</v>
      </c>
      <c r="Q123" s="18">
        <f t="shared" si="36"/>
        <v>-1.5</v>
      </c>
      <c r="R123" s="16">
        <f t="shared" si="37"/>
        <v>-1.4</v>
      </c>
      <c r="S123" s="18">
        <f t="shared" si="38"/>
        <v>4.15</v>
      </c>
      <c r="T123" s="18">
        <f t="shared" si="39"/>
        <v>4.15</v>
      </c>
      <c r="U123" s="20">
        <f t="shared" si="40"/>
        <v>1.4999999999999998</v>
      </c>
      <c r="V123" s="12">
        <f t="shared" si="41"/>
        <v>1.3</v>
      </c>
      <c r="W123" s="12">
        <f t="shared" si="42"/>
        <v>1.9999999999999998</v>
      </c>
      <c r="X123" s="16">
        <f t="shared" si="43"/>
        <v>1.5999999999999999</v>
      </c>
    </row>
    <row r="124" spans="1:25" ht="12.75">
      <c r="A124" s="8">
        <v>42395</v>
      </c>
      <c r="B124" s="2">
        <v>26</v>
      </c>
      <c r="D124" s="2">
        <v>0</v>
      </c>
      <c r="E124">
        <v>1.745</v>
      </c>
      <c r="F124" s="9"/>
      <c r="G124" s="19" t="s">
        <v>39</v>
      </c>
      <c r="H124" s="24"/>
      <c r="I124" s="12"/>
      <c r="J124" s="12"/>
      <c r="K124" s="12"/>
      <c r="L124" s="12"/>
      <c r="M124" s="16"/>
      <c r="N124" s="18">
        <f t="shared" si="33"/>
        <v>-1.745</v>
      </c>
      <c r="O124" s="18">
        <f t="shared" si="34"/>
        <v>-1.645</v>
      </c>
      <c r="P124" s="18">
        <f t="shared" si="35"/>
        <v>-1.5450000000000002</v>
      </c>
      <c r="Q124" s="18">
        <f t="shared" si="36"/>
        <v>-1.445</v>
      </c>
      <c r="R124" s="16">
        <f t="shared" si="37"/>
        <v>-1.3450000000000002</v>
      </c>
      <c r="S124" s="18">
        <f t="shared" si="38"/>
        <v>4.205</v>
      </c>
      <c r="T124" s="18">
        <f t="shared" si="39"/>
        <v>4.205</v>
      </c>
      <c r="U124" s="20">
        <f t="shared" si="40"/>
        <v>1.5549999999999997</v>
      </c>
      <c r="V124" s="12">
        <f t="shared" si="41"/>
        <v>1.355</v>
      </c>
      <c r="W124" s="12">
        <f t="shared" si="42"/>
        <v>2.0549999999999997</v>
      </c>
      <c r="X124" s="16">
        <f t="shared" si="43"/>
        <v>1.6549999999999998</v>
      </c>
      <c r="Y124" s="31" t="s">
        <v>43</v>
      </c>
    </row>
    <row r="125" spans="1:24" ht="12.75">
      <c r="A125" s="8">
        <v>42396</v>
      </c>
      <c r="B125" s="2">
        <v>27</v>
      </c>
      <c r="D125" s="2">
        <v>0</v>
      </c>
      <c r="E125">
        <v>1.682</v>
      </c>
      <c r="F125" s="9"/>
      <c r="G125" s="19"/>
      <c r="H125" s="24"/>
      <c r="I125" s="12"/>
      <c r="J125" s="12"/>
      <c r="K125" s="12"/>
      <c r="L125" s="12"/>
      <c r="M125" s="16"/>
      <c r="N125" s="18">
        <f t="shared" si="33"/>
        <v>-1.682</v>
      </c>
      <c r="O125" s="18">
        <f t="shared" si="34"/>
        <v>-1.5819999999999999</v>
      </c>
      <c r="P125" s="18">
        <f t="shared" si="35"/>
        <v>-1.482</v>
      </c>
      <c r="Q125" s="18">
        <f t="shared" si="36"/>
        <v>-1.382</v>
      </c>
      <c r="R125" s="16">
        <f t="shared" si="37"/>
        <v>-1.282</v>
      </c>
      <c r="S125" s="18">
        <f t="shared" si="38"/>
        <v>4.268000000000001</v>
      </c>
      <c r="T125" s="18">
        <f t="shared" si="39"/>
        <v>4.268000000000001</v>
      </c>
      <c r="U125" s="20">
        <f t="shared" si="40"/>
        <v>1.6179999999999999</v>
      </c>
      <c r="V125" s="12">
        <f t="shared" si="41"/>
        <v>1.4180000000000001</v>
      </c>
      <c r="W125" s="12">
        <f t="shared" si="42"/>
        <v>2.118</v>
      </c>
      <c r="X125" s="16">
        <f t="shared" si="43"/>
        <v>1.718</v>
      </c>
    </row>
    <row r="126" spans="1:24" ht="12.75">
      <c r="A126" s="8">
        <v>42397</v>
      </c>
      <c r="B126" s="2">
        <v>28</v>
      </c>
      <c r="D126" s="2">
        <v>0</v>
      </c>
      <c r="E126">
        <v>1.643</v>
      </c>
      <c r="F126" s="9"/>
      <c r="G126" s="19"/>
      <c r="H126" s="24"/>
      <c r="I126" s="12"/>
      <c r="J126" s="12"/>
      <c r="K126" s="12"/>
      <c r="L126" s="12"/>
      <c r="M126" s="16"/>
      <c r="N126" s="18">
        <f t="shared" si="33"/>
        <v>-1.643</v>
      </c>
      <c r="O126" s="18">
        <f t="shared" si="34"/>
        <v>-1.543</v>
      </c>
      <c r="P126" s="18">
        <f t="shared" si="35"/>
        <v>-1.443</v>
      </c>
      <c r="Q126" s="18">
        <f t="shared" si="36"/>
        <v>-1.343</v>
      </c>
      <c r="R126" s="16">
        <f t="shared" si="37"/>
        <v>-1.2429999999999999</v>
      </c>
      <c r="S126" s="18">
        <f t="shared" si="38"/>
        <v>4.307</v>
      </c>
      <c r="T126" s="18">
        <f t="shared" si="39"/>
        <v>4.307</v>
      </c>
      <c r="U126" s="20">
        <f t="shared" si="40"/>
        <v>1.6569999999999998</v>
      </c>
      <c r="V126" s="12">
        <f t="shared" si="41"/>
        <v>1.457</v>
      </c>
      <c r="W126" s="12">
        <f t="shared" si="42"/>
        <v>2.157</v>
      </c>
      <c r="X126" s="16">
        <f t="shared" si="43"/>
        <v>1.757</v>
      </c>
    </row>
    <row r="127" spans="1:24" ht="12.75">
      <c r="A127" s="8">
        <v>42398</v>
      </c>
      <c r="B127" s="2">
        <v>29</v>
      </c>
      <c r="D127" s="2">
        <v>0</v>
      </c>
      <c r="E127">
        <v>1.604</v>
      </c>
      <c r="F127" s="9"/>
      <c r="G127" s="19"/>
      <c r="H127" s="24"/>
      <c r="I127" s="12"/>
      <c r="J127" s="12"/>
      <c r="K127" s="12"/>
      <c r="L127" s="12"/>
      <c r="M127" s="16"/>
      <c r="N127" s="18">
        <f t="shared" si="33"/>
        <v>-1.604</v>
      </c>
      <c r="O127" s="18">
        <f t="shared" si="34"/>
        <v>-1.504</v>
      </c>
      <c r="P127" s="18">
        <f t="shared" si="35"/>
        <v>-1.4040000000000001</v>
      </c>
      <c r="Q127" s="18">
        <f t="shared" si="36"/>
        <v>-1.304</v>
      </c>
      <c r="R127" s="16">
        <f t="shared" si="37"/>
        <v>-1.2040000000000002</v>
      </c>
      <c r="S127" s="18">
        <f t="shared" si="38"/>
        <v>4.346</v>
      </c>
      <c r="T127" s="18">
        <f t="shared" si="39"/>
        <v>4.346</v>
      </c>
      <c r="U127" s="20">
        <f t="shared" si="40"/>
        <v>1.6959999999999997</v>
      </c>
      <c r="V127" s="12">
        <f t="shared" si="41"/>
        <v>1.496</v>
      </c>
      <c r="W127" s="12">
        <f t="shared" si="42"/>
        <v>2.1959999999999997</v>
      </c>
      <c r="X127" s="16">
        <f t="shared" si="43"/>
        <v>1.7959999999999998</v>
      </c>
    </row>
    <row r="128" spans="1:24" ht="12.75">
      <c r="A128" s="8">
        <v>42399</v>
      </c>
      <c r="B128" s="2">
        <v>30</v>
      </c>
      <c r="D128" s="2">
        <v>6</v>
      </c>
      <c r="E128">
        <v>1.623</v>
      </c>
      <c r="F128" s="9"/>
      <c r="G128" s="19"/>
      <c r="H128" s="24"/>
      <c r="I128" s="12"/>
      <c r="J128" s="12"/>
      <c r="K128" s="12"/>
      <c r="L128" s="12"/>
      <c r="M128" s="16"/>
      <c r="N128" s="18">
        <f t="shared" si="33"/>
        <v>-1.623</v>
      </c>
      <c r="O128" s="18">
        <f t="shared" si="34"/>
        <v>-1.523</v>
      </c>
      <c r="P128" s="18">
        <f t="shared" si="35"/>
        <v>-1.423</v>
      </c>
      <c r="Q128" s="18">
        <f t="shared" si="36"/>
        <v>-1.323</v>
      </c>
      <c r="R128" s="16">
        <f t="shared" si="37"/>
        <v>-1.2229999999999999</v>
      </c>
      <c r="S128" s="18">
        <f t="shared" si="38"/>
        <v>4.327</v>
      </c>
      <c r="T128" s="18">
        <f t="shared" si="39"/>
        <v>4.327</v>
      </c>
      <c r="U128" s="20">
        <f t="shared" si="40"/>
        <v>1.6769999999999998</v>
      </c>
      <c r="V128" s="12">
        <f t="shared" si="41"/>
        <v>1.477</v>
      </c>
      <c r="W128" s="12">
        <f t="shared" si="42"/>
        <v>2.1769999999999996</v>
      </c>
      <c r="X128" s="16">
        <f t="shared" si="43"/>
        <v>1.777</v>
      </c>
    </row>
    <row r="129" spans="1:24" ht="12.75">
      <c r="A129" s="8">
        <v>42400</v>
      </c>
      <c r="B129" s="2">
        <v>31</v>
      </c>
      <c r="D129" s="2">
        <v>26</v>
      </c>
      <c r="E129">
        <v>1.972</v>
      </c>
      <c r="F129" s="9"/>
      <c r="G129" s="19"/>
      <c r="H129" s="24"/>
      <c r="I129" s="12"/>
      <c r="J129" s="12"/>
      <c r="K129" s="12"/>
      <c r="L129" s="12"/>
      <c r="M129" s="16"/>
      <c r="N129" s="18">
        <f t="shared" si="33"/>
        <v>-1.972</v>
      </c>
      <c r="O129" s="18">
        <f t="shared" si="34"/>
        <v>-1.8719999999999999</v>
      </c>
      <c r="P129" s="18">
        <f t="shared" si="35"/>
        <v>-1.772</v>
      </c>
      <c r="Q129" s="18">
        <f t="shared" si="36"/>
        <v>-1.672</v>
      </c>
      <c r="R129" s="16">
        <f t="shared" si="37"/>
        <v>-1.572</v>
      </c>
      <c r="S129" s="18">
        <f t="shared" si="38"/>
        <v>3.978</v>
      </c>
      <c r="T129" s="18">
        <f t="shared" si="39"/>
        <v>3.978</v>
      </c>
      <c r="U129" s="20">
        <f t="shared" si="40"/>
        <v>1.3279999999999998</v>
      </c>
      <c r="V129" s="12">
        <f t="shared" si="41"/>
        <v>1.1280000000000001</v>
      </c>
      <c r="W129" s="12">
        <f t="shared" si="42"/>
        <v>1.8279999999999998</v>
      </c>
      <c r="X129" s="16">
        <f t="shared" si="43"/>
        <v>1.428</v>
      </c>
    </row>
    <row r="130" spans="1:24" ht="12.75">
      <c r="A130" s="8">
        <v>42401</v>
      </c>
      <c r="B130" s="2">
        <v>32</v>
      </c>
      <c r="D130" s="2">
        <v>20</v>
      </c>
      <c r="E130">
        <v>2.063</v>
      </c>
      <c r="F130" s="9"/>
      <c r="G130" s="19"/>
      <c r="H130" s="24"/>
      <c r="I130" s="12"/>
      <c r="J130" s="12"/>
      <c r="K130" s="12"/>
      <c r="L130" s="12"/>
      <c r="M130" s="16"/>
      <c r="N130" s="18">
        <f t="shared" si="33"/>
        <v>-2.063</v>
      </c>
      <c r="O130" s="18">
        <f t="shared" si="34"/>
        <v>-1.963</v>
      </c>
      <c r="P130" s="18">
        <f t="shared" si="35"/>
        <v>-1.8630000000000002</v>
      </c>
      <c r="Q130" s="18">
        <f t="shared" si="36"/>
        <v>-1.7630000000000001</v>
      </c>
      <c r="R130" s="16">
        <f t="shared" si="37"/>
        <v>-1.6630000000000003</v>
      </c>
      <c r="S130" s="18">
        <f t="shared" si="38"/>
        <v>3.887</v>
      </c>
      <c r="T130" s="18">
        <f t="shared" si="39"/>
        <v>3.887</v>
      </c>
      <c r="U130" s="20">
        <f t="shared" si="40"/>
        <v>1.2369999999999997</v>
      </c>
      <c r="V130" s="12">
        <f t="shared" si="41"/>
        <v>1.037</v>
      </c>
      <c r="W130" s="12">
        <f t="shared" si="42"/>
        <v>1.7369999999999997</v>
      </c>
      <c r="X130" s="16">
        <f t="shared" si="43"/>
        <v>1.3369999999999997</v>
      </c>
    </row>
    <row r="131" spans="1:24" ht="12.75">
      <c r="A131" s="8">
        <v>42402</v>
      </c>
      <c r="B131" s="2">
        <v>33</v>
      </c>
      <c r="D131" s="2">
        <v>3</v>
      </c>
      <c r="E131">
        <v>1.982</v>
      </c>
      <c r="F131" s="9"/>
      <c r="G131" s="19"/>
      <c r="H131" s="24"/>
      <c r="I131" s="12"/>
      <c r="J131" s="12"/>
      <c r="K131" s="12"/>
      <c r="L131" s="12"/>
      <c r="M131" s="16"/>
      <c r="N131" s="18">
        <f t="shared" si="33"/>
        <v>-1.982</v>
      </c>
      <c r="O131" s="18">
        <f t="shared" si="34"/>
        <v>-1.882</v>
      </c>
      <c r="P131" s="18">
        <f t="shared" si="35"/>
        <v>-1.782</v>
      </c>
      <c r="Q131" s="18">
        <f t="shared" si="36"/>
        <v>-1.682</v>
      </c>
      <c r="R131" s="16">
        <f t="shared" si="37"/>
        <v>-1.5819999999999999</v>
      </c>
      <c r="S131" s="18">
        <f t="shared" si="38"/>
        <v>3.968</v>
      </c>
      <c r="T131" s="18">
        <f t="shared" si="39"/>
        <v>3.968</v>
      </c>
      <c r="U131" s="20">
        <f t="shared" si="40"/>
        <v>1.3179999999999998</v>
      </c>
      <c r="V131" s="12">
        <f t="shared" si="41"/>
        <v>1.118</v>
      </c>
      <c r="W131" s="12">
        <f t="shared" si="42"/>
        <v>1.8179999999999998</v>
      </c>
      <c r="X131" s="16">
        <f t="shared" si="43"/>
        <v>1.418</v>
      </c>
    </row>
    <row r="132" spans="1:24" ht="12.75">
      <c r="A132" s="8">
        <v>42403</v>
      </c>
      <c r="B132" s="2">
        <v>34</v>
      </c>
      <c r="D132" s="2">
        <v>0</v>
      </c>
      <c r="E132">
        <v>1.916</v>
      </c>
      <c r="F132" s="9"/>
      <c r="G132" s="19"/>
      <c r="H132" s="24"/>
      <c r="I132" s="12"/>
      <c r="J132" s="12"/>
      <c r="K132" s="12"/>
      <c r="L132" s="12"/>
      <c r="M132" s="16"/>
      <c r="N132" s="18">
        <f t="shared" si="33"/>
        <v>-1.916</v>
      </c>
      <c r="O132" s="18">
        <f t="shared" si="34"/>
        <v>-1.8159999999999998</v>
      </c>
      <c r="P132" s="18">
        <f t="shared" si="35"/>
        <v>-1.716</v>
      </c>
      <c r="Q132" s="18">
        <f t="shared" si="36"/>
        <v>-1.6159999999999999</v>
      </c>
      <c r="R132" s="16">
        <f t="shared" si="37"/>
        <v>-1.516</v>
      </c>
      <c r="S132" s="18">
        <f t="shared" si="38"/>
        <v>4.034000000000001</v>
      </c>
      <c r="T132" s="18">
        <f t="shared" si="39"/>
        <v>4.034000000000001</v>
      </c>
      <c r="U132" s="20">
        <f t="shared" si="40"/>
        <v>1.384</v>
      </c>
      <c r="V132" s="12">
        <f t="shared" si="41"/>
        <v>1.1840000000000002</v>
      </c>
      <c r="W132" s="12">
        <f t="shared" si="42"/>
        <v>1.884</v>
      </c>
      <c r="X132" s="16">
        <f t="shared" si="43"/>
        <v>1.484</v>
      </c>
    </row>
    <row r="133" spans="1:25" ht="12.75">
      <c r="A133" s="8">
        <v>42404</v>
      </c>
      <c r="B133" s="2">
        <v>35</v>
      </c>
      <c r="D133" s="2">
        <v>0</v>
      </c>
      <c r="E133">
        <v>1.868</v>
      </c>
      <c r="F133" s="9">
        <v>3</v>
      </c>
      <c r="G133" s="19" t="s">
        <v>41</v>
      </c>
      <c r="H133" s="24">
        <v>900</v>
      </c>
      <c r="I133" s="12">
        <v>206</v>
      </c>
      <c r="J133" s="12">
        <v>208</v>
      </c>
      <c r="K133" s="12">
        <v>209</v>
      </c>
      <c r="L133" s="12">
        <v>207</v>
      </c>
      <c r="M133" s="16">
        <v>5</v>
      </c>
      <c r="N133" s="18">
        <f t="shared" si="33"/>
        <v>-1.868</v>
      </c>
      <c r="O133" s="18">
        <f t="shared" si="34"/>
        <v>-1.768</v>
      </c>
      <c r="P133" s="18">
        <f t="shared" si="35"/>
        <v>-1.6680000000000001</v>
      </c>
      <c r="Q133" s="18">
        <f t="shared" si="36"/>
        <v>-1.568</v>
      </c>
      <c r="R133" s="16">
        <f t="shared" si="37"/>
        <v>-1.468</v>
      </c>
      <c r="S133" s="18">
        <f t="shared" si="38"/>
        <v>4.082</v>
      </c>
      <c r="T133" s="18">
        <f t="shared" si="39"/>
        <v>4.082</v>
      </c>
      <c r="U133" s="20">
        <f t="shared" si="40"/>
        <v>1.4319999999999997</v>
      </c>
      <c r="V133" s="12">
        <f t="shared" si="41"/>
        <v>1.232</v>
      </c>
      <c r="W133" s="12">
        <f t="shared" si="42"/>
        <v>1.9319999999999997</v>
      </c>
      <c r="X133" s="16">
        <f t="shared" si="43"/>
        <v>1.5319999999999998</v>
      </c>
      <c r="Y133" s="31" t="s">
        <v>42</v>
      </c>
    </row>
    <row r="134" spans="1:24" ht="12.75">
      <c r="A134" s="8">
        <v>42405</v>
      </c>
      <c r="B134" s="2">
        <v>36</v>
      </c>
      <c r="D134" s="2">
        <v>1</v>
      </c>
      <c r="E134">
        <v>1.852</v>
      </c>
      <c r="F134" s="9"/>
      <c r="G134" s="19"/>
      <c r="H134" s="24"/>
      <c r="I134" s="12"/>
      <c r="J134" s="12"/>
      <c r="K134" s="12"/>
      <c r="L134" s="12"/>
      <c r="M134" s="16"/>
      <c r="N134" s="18">
        <f t="shared" si="33"/>
        <v>-1.852</v>
      </c>
      <c r="O134" s="18">
        <f t="shared" si="34"/>
        <v>-1.752</v>
      </c>
      <c r="P134" s="18">
        <f t="shared" si="35"/>
        <v>-1.6520000000000001</v>
      </c>
      <c r="Q134" s="18">
        <f t="shared" si="36"/>
        <v>-1.552</v>
      </c>
      <c r="R134" s="16">
        <f t="shared" si="37"/>
        <v>-1.452</v>
      </c>
      <c r="S134" s="18">
        <f t="shared" si="38"/>
        <v>4.098</v>
      </c>
      <c r="T134" s="18">
        <f t="shared" si="39"/>
        <v>4.098</v>
      </c>
      <c r="U134" s="20">
        <f t="shared" si="40"/>
        <v>1.4479999999999997</v>
      </c>
      <c r="V134" s="12">
        <f t="shared" si="41"/>
        <v>1.248</v>
      </c>
      <c r="W134" s="12">
        <f t="shared" si="42"/>
        <v>1.9479999999999997</v>
      </c>
      <c r="X134" s="16">
        <f t="shared" si="43"/>
        <v>1.5479999999999998</v>
      </c>
    </row>
    <row r="135" spans="1:24" ht="12.75">
      <c r="A135" s="8">
        <v>42406</v>
      </c>
      <c r="B135" s="2">
        <v>37</v>
      </c>
      <c r="D135" s="2">
        <v>0</v>
      </c>
      <c r="E135">
        <v>1.811</v>
      </c>
      <c r="F135" s="9"/>
      <c r="G135" s="19"/>
      <c r="H135" s="24"/>
      <c r="I135" s="12"/>
      <c r="J135" s="12"/>
      <c r="K135" s="12"/>
      <c r="L135" s="12"/>
      <c r="M135" s="16"/>
      <c r="N135" s="18">
        <f t="shared" si="33"/>
        <v>-1.811</v>
      </c>
      <c r="O135" s="18">
        <f t="shared" si="34"/>
        <v>-1.7109999999999999</v>
      </c>
      <c r="P135" s="18">
        <f t="shared" si="35"/>
        <v>-1.611</v>
      </c>
      <c r="Q135" s="18">
        <f t="shared" si="36"/>
        <v>-1.511</v>
      </c>
      <c r="R135" s="16">
        <f t="shared" si="37"/>
        <v>-1.411</v>
      </c>
      <c r="S135" s="18">
        <f t="shared" si="38"/>
        <v>4.139</v>
      </c>
      <c r="T135" s="18">
        <f t="shared" si="39"/>
        <v>4.139</v>
      </c>
      <c r="U135" s="20">
        <f t="shared" si="40"/>
        <v>1.4889999999999999</v>
      </c>
      <c r="V135" s="12">
        <f t="shared" si="41"/>
        <v>1.2890000000000001</v>
      </c>
      <c r="W135" s="12">
        <f t="shared" si="42"/>
        <v>1.9889999999999999</v>
      </c>
      <c r="X135" s="16">
        <f t="shared" si="43"/>
        <v>1.589</v>
      </c>
    </row>
    <row r="136" spans="1:24" ht="12.75">
      <c r="A136" s="8">
        <v>42407</v>
      </c>
      <c r="B136" s="2">
        <v>38</v>
      </c>
      <c r="D136" s="2">
        <v>0</v>
      </c>
      <c r="E136">
        <v>1.781</v>
      </c>
      <c r="F136" s="9"/>
      <c r="G136" s="19"/>
      <c r="H136" s="24"/>
      <c r="I136" s="12"/>
      <c r="J136" s="12"/>
      <c r="K136" s="12"/>
      <c r="L136" s="12"/>
      <c r="M136" s="16"/>
      <c r="N136" s="18">
        <f t="shared" si="33"/>
        <v>-1.781</v>
      </c>
      <c r="O136" s="18">
        <f t="shared" si="34"/>
        <v>-1.6809999999999998</v>
      </c>
      <c r="P136" s="18">
        <f t="shared" si="35"/>
        <v>-1.581</v>
      </c>
      <c r="Q136" s="18">
        <f t="shared" si="36"/>
        <v>-1.4809999999999999</v>
      </c>
      <c r="R136" s="16">
        <f t="shared" si="37"/>
        <v>-1.3809999999999998</v>
      </c>
      <c r="S136" s="18">
        <f t="shared" si="38"/>
        <v>4.1690000000000005</v>
      </c>
      <c r="T136" s="18">
        <f t="shared" si="39"/>
        <v>4.1690000000000005</v>
      </c>
      <c r="U136" s="20">
        <f t="shared" si="40"/>
        <v>1.519</v>
      </c>
      <c r="V136" s="12">
        <f t="shared" si="41"/>
        <v>1.3190000000000002</v>
      </c>
      <c r="W136" s="12">
        <f t="shared" si="42"/>
        <v>2.019</v>
      </c>
      <c r="X136" s="16">
        <f t="shared" si="43"/>
        <v>1.619</v>
      </c>
    </row>
    <row r="137" spans="1:24" ht="12.75">
      <c r="A137" s="8">
        <v>42408</v>
      </c>
      <c r="B137" s="2">
        <v>39</v>
      </c>
      <c r="D137" s="2">
        <v>0</v>
      </c>
      <c r="E137">
        <v>1.755</v>
      </c>
      <c r="F137" s="37"/>
      <c r="G137" s="19"/>
      <c r="H137" s="24"/>
      <c r="I137" s="12"/>
      <c r="J137" s="12"/>
      <c r="K137" s="12"/>
      <c r="L137" s="12"/>
      <c r="M137" s="16"/>
      <c r="N137" s="18">
        <f t="shared" si="33"/>
        <v>-1.755</v>
      </c>
      <c r="O137" s="18">
        <f t="shared" si="34"/>
        <v>-1.6549999999999998</v>
      </c>
      <c r="P137" s="18">
        <f t="shared" si="35"/>
        <v>-1.555</v>
      </c>
      <c r="Q137" s="18">
        <f t="shared" si="36"/>
        <v>-1.4549999999999998</v>
      </c>
      <c r="R137" s="16">
        <f t="shared" si="37"/>
        <v>-1.355</v>
      </c>
      <c r="S137" s="18">
        <f t="shared" si="38"/>
        <v>4.195</v>
      </c>
      <c r="T137" s="18">
        <f t="shared" si="39"/>
        <v>4.195</v>
      </c>
      <c r="U137" s="20">
        <f t="shared" si="40"/>
        <v>1.545</v>
      </c>
      <c r="V137" s="12">
        <f t="shared" si="41"/>
        <v>1.3450000000000002</v>
      </c>
      <c r="W137" s="12">
        <f t="shared" si="42"/>
        <v>2.045</v>
      </c>
      <c r="X137" s="16">
        <f t="shared" si="43"/>
        <v>1.645</v>
      </c>
    </row>
    <row r="138" spans="1:24" ht="12.75">
      <c r="A138" s="8">
        <v>42409</v>
      </c>
      <c r="B138" s="2">
        <v>40</v>
      </c>
      <c r="D138" s="2">
        <v>0</v>
      </c>
      <c r="E138">
        <v>1.733</v>
      </c>
      <c r="F138" s="9"/>
      <c r="G138" s="19"/>
      <c r="H138" s="24"/>
      <c r="I138" s="12"/>
      <c r="J138" s="12"/>
      <c r="K138" s="12"/>
      <c r="L138" s="12"/>
      <c r="M138" s="16"/>
      <c r="N138" s="18">
        <f t="shared" si="33"/>
        <v>-1.733</v>
      </c>
      <c r="O138" s="18">
        <f t="shared" si="34"/>
        <v>-1.633</v>
      </c>
      <c r="P138" s="18">
        <f t="shared" si="35"/>
        <v>-1.5330000000000001</v>
      </c>
      <c r="Q138" s="18">
        <f t="shared" si="36"/>
        <v>-1.433</v>
      </c>
      <c r="R138" s="16">
        <f t="shared" si="37"/>
        <v>-1.3330000000000002</v>
      </c>
      <c r="S138" s="18">
        <f t="shared" si="38"/>
        <v>4.2170000000000005</v>
      </c>
      <c r="T138" s="18">
        <f t="shared" si="39"/>
        <v>4.2170000000000005</v>
      </c>
      <c r="U138" s="20">
        <f t="shared" si="40"/>
        <v>1.5669999999999997</v>
      </c>
      <c r="V138" s="12">
        <f t="shared" si="41"/>
        <v>1.367</v>
      </c>
      <c r="W138" s="12">
        <f t="shared" si="42"/>
        <v>2.0669999999999997</v>
      </c>
      <c r="X138" s="16">
        <f t="shared" si="43"/>
        <v>1.6669999999999998</v>
      </c>
    </row>
    <row r="139" spans="1:24" ht="12.75">
      <c r="A139" s="8">
        <v>42410</v>
      </c>
      <c r="B139" s="2">
        <v>41</v>
      </c>
      <c r="D139" s="2">
        <v>0</v>
      </c>
      <c r="E139">
        <v>1.712</v>
      </c>
      <c r="F139" s="9"/>
      <c r="G139" s="19"/>
      <c r="H139" s="24"/>
      <c r="I139" s="12"/>
      <c r="J139" s="12"/>
      <c r="K139" s="12"/>
      <c r="L139" s="12"/>
      <c r="M139" s="16"/>
      <c r="N139" s="18">
        <f t="shared" si="33"/>
        <v>-1.712</v>
      </c>
      <c r="O139" s="18">
        <f t="shared" si="34"/>
        <v>-1.6119999999999999</v>
      </c>
      <c r="P139" s="18">
        <f t="shared" si="35"/>
        <v>-1.512</v>
      </c>
      <c r="Q139" s="18">
        <f t="shared" si="36"/>
        <v>-1.412</v>
      </c>
      <c r="R139" s="16">
        <f t="shared" si="37"/>
        <v>-1.3119999999999998</v>
      </c>
      <c r="S139" s="18">
        <f t="shared" si="38"/>
        <v>4.238</v>
      </c>
      <c r="T139" s="18">
        <f t="shared" si="39"/>
        <v>4.238</v>
      </c>
      <c r="U139" s="20">
        <f t="shared" si="40"/>
        <v>1.5879999999999999</v>
      </c>
      <c r="V139" s="12">
        <f t="shared" si="41"/>
        <v>1.3880000000000001</v>
      </c>
      <c r="W139" s="12">
        <f t="shared" si="42"/>
        <v>2.088</v>
      </c>
      <c r="X139" s="16">
        <f t="shared" si="43"/>
        <v>1.688</v>
      </c>
    </row>
    <row r="140" spans="1:24" ht="12.75">
      <c r="A140" s="8">
        <v>42411</v>
      </c>
      <c r="B140" s="38">
        <v>42</v>
      </c>
      <c r="D140" s="2">
        <v>0</v>
      </c>
      <c r="E140">
        <v>1.694</v>
      </c>
      <c r="F140" s="9"/>
      <c r="G140" s="55"/>
      <c r="M140" s="16"/>
      <c r="N140" s="18">
        <f t="shared" si="33"/>
        <v>-1.694</v>
      </c>
      <c r="O140" s="18">
        <f t="shared" si="34"/>
        <v>-1.5939999999999999</v>
      </c>
      <c r="P140" s="18">
        <f t="shared" si="35"/>
        <v>-1.494</v>
      </c>
      <c r="Q140" s="18">
        <f t="shared" si="36"/>
        <v>-1.394</v>
      </c>
      <c r="R140" s="16">
        <f t="shared" si="37"/>
        <v>-1.294</v>
      </c>
      <c r="S140" s="18">
        <f t="shared" si="38"/>
        <v>4.256</v>
      </c>
      <c r="T140" s="18">
        <f t="shared" si="39"/>
        <v>4.256</v>
      </c>
      <c r="U140" s="20">
        <f t="shared" si="40"/>
        <v>1.6059999999999999</v>
      </c>
      <c r="V140" s="12">
        <f t="shared" si="41"/>
        <v>1.4060000000000001</v>
      </c>
      <c r="W140" s="12">
        <f t="shared" si="42"/>
        <v>2.106</v>
      </c>
      <c r="X140" s="16">
        <f t="shared" si="43"/>
        <v>1.706</v>
      </c>
    </row>
    <row r="141" spans="1:24" ht="12.75">
      <c r="A141" s="8">
        <v>42412</v>
      </c>
      <c r="B141" s="2">
        <v>43</v>
      </c>
      <c r="D141" s="2">
        <v>0</v>
      </c>
      <c r="E141">
        <v>1.663</v>
      </c>
      <c r="F141" s="9"/>
      <c r="G141" s="19"/>
      <c r="H141" s="24"/>
      <c r="I141" s="12"/>
      <c r="J141" s="12"/>
      <c r="K141" s="12"/>
      <c r="L141" s="12"/>
      <c r="M141" s="16"/>
      <c r="N141" s="18">
        <f t="shared" si="33"/>
        <v>-1.663</v>
      </c>
      <c r="O141" s="18">
        <f t="shared" si="34"/>
        <v>-1.563</v>
      </c>
      <c r="P141" s="18">
        <f t="shared" si="35"/>
        <v>-1.463</v>
      </c>
      <c r="Q141" s="18">
        <f t="shared" si="36"/>
        <v>-1.363</v>
      </c>
      <c r="R141" s="16">
        <f t="shared" si="37"/>
        <v>-1.263</v>
      </c>
      <c r="S141" s="18">
        <f t="shared" si="38"/>
        <v>4.287</v>
      </c>
      <c r="T141" s="18">
        <f t="shared" si="39"/>
        <v>4.287</v>
      </c>
      <c r="U141" s="20">
        <f t="shared" si="40"/>
        <v>1.6369999999999998</v>
      </c>
      <c r="V141" s="12">
        <f t="shared" si="41"/>
        <v>1.437</v>
      </c>
      <c r="W141" s="12">
        <f t="shared" si="42"/>
        <v>2.1369999999999996</v>
      </c>
      <c r="X141" s="16">
        <f t="shared" si="43"/>
        <v>1.7369999999999999</v>
      </c>
    </row>
    <row r="142" spans="1:24" ht="12.75">
      <c r="A142" s="8">
        <v>42413</v>
      </c>
      <c r="B142" s="2">
        <v>44</v>
      </c>
      <c r="D142" s="2">
        <v>0</v>
      </c>
      <c r="E142">
        <v>1.644</v>
      </c>
      <c r="F142" s="9"/>
      <c r="G142" s="19"/>
      <c r="H142" s="24"/>
      <c r="I142" s="12"/>
      <c r="J142" s="12"/>
      <c r="K142" s="12"/>
      <c r="L142" s="12"/>
      <c r="M142" s="16"/>
      <c r="N142" s="18">
        <f t="shared" si="33"/>
        <v>-1.644</v>
      </c>
      <c r="O142" s="18">
        <f t="shared" si="34"/>
        <v>-1.5439999999999998</v>
      </c>
      <c r="P142" s="18">
        <f t="shared" si="35"/>
        <v>-1.444</v>
      </c>
      <c r="Q142" s="18">
        <f t="shared" si="36"/>
        <v>-1.3439999999999999</v>
      </c>
      <c r="R142" s="16">
        <f t="shared" si="37"/>
        <v>-1.2439999999999998</v>
      </c>
      <c r="S142" s="18">
        <f t="shared" si="38"/>
        <v>4.306</v>
      </c>
      <c r="T142" s="18">
        <f t="shared" si="39"/>
        <v>4.306</v>
      </c>
      <c r="U142" s="20">
        <f t="shared" si="40"/>
        <v>1.656</v>
      </c>
      <c r="V142" s="12">
        <f t="shared" si="41"/>
        <v>1.4560000000000002</v>
      </c>
      <c r="W142" s="12">
        <f t="shared" si="42"/>
        <v>2.1559999999999997</v>
      </c>
      <c r="X142" s="16">
        <f t="shared" si="43"/>
        <v>1.756</v>
      </c>
    </row>
    <row r="143" spans="1:24" ht="12.75">
      <c r="A143" s="8">
        <v>42414</v>
      </c>
      <c r="B143" s="2">
        <v>45</v>
      </c>
      <c r="D143" s="2">
        <v>1</v>
      </c>
      <c r="E143">
        <v>1.658</v>
      </c>
      <c r="F143" s="9"/>
      <c r="G143" s="19"/>
      <c r="H143" s="24"/>
      <c r="I143" s="12"/>
      <c r="J143" s="12"/>
      <c r="K143" s="12"/>
      <c r="L143" s="12"/>
      <c r="M143" s="16"/>
      <c r="N143" s="18">
        <f t="shared" si="33"/>
        <v>-1.658</v>
      </c>
      <c r="O143" s="18">
        <f t="shared" si="34"/>
        <v>-1.5579999999999998</v>
      </c>
      <c r="P143" s="18">
        <f t="shared" si="35"/>
        <v>-1.458</v>
      </c>
      <c r="Q143" s="18">
        <f t="shared" si="36"/>
        <v>-1.3579999999999999</v>
      </c>
      <c r="R143" s="16">
        <f t="shared" si="37"/>
        <v>-1.258</v>
      </c>
      <c r="S143" s="18">
        <f t="shared" si="38"/>
        <v>4.292</v>
      </c>
      <c r="T143" s="18">
        <f t="shared" si="39"/>
        <v>4.292</v>
      </c>
      <c r="U143" s="20">
        <f t="shared" si="40"/>
        <v>1.642</v>
      </c>
      <c r="V143" s="12">
        <f t="shared" si="41"/>
        <v>1.4420000000000002</v>
      </c>
      <c r="W143" s="12">
        <f t="shared" si="42"/>
        <v>2.142</v>
      </c>
      <c r="X143" s="16">
        <f t="shared" si="43"/>
        <v>1.742</v>
      </c>
    </row>
    <row r="144" spans="1:24" ht="12.75">
      <c r="A144" s="8">
        <v>42415</v>
      </c>
      <c r="B144" s="2">
        <v>46</v>
      </c>
      <c r="D144" s="2">
        <v>0</v>
      </c>
      <c r="E144">
        <v>1.65</v>
      </c>
      <c r="F144" s="9"/>
      <c r="G144" s="19"/>
      <c r="H144" s="24"/>
      <c r="I144" s="12"/>
      <c r="J144" s="12"/>
      <c r="K144" s="12"/>
      <c r="L144" s="12"/>
      <c r="M144" s="16"/>
      <c r="N144" s="18">
        <f t="shared" si="33"/>
        <v>-1.65</v>
      </c>
      <c r="O144" s="18">
        <f t="shared" si="34"/>
        <v>-1.5499999999999998</v>
      </c>
      <c r="P144" s="18">
        <f t="shared" si="35"/>
        <v>-1.45</v>
      </c>
      <c r="Q144" s="18">
        <f t="shared" si="36"/>
        <v>-1.3499999999999999</v>
      </c>
      <c r="R144" s="16">
        <f t="shared" si="37"/>
        <v>-1.25</v>
      </c>
      <c r="S144" s="18">
        <f t="shared" si="38"/>
        <v>4.300000000000001</v>
      </c>
      <c r="T144" s="18">
        <f t="shared" si="39"/>
        <v>4.300000000000001</v>
      </c>
      <c r="U144" s="20">
        <f t="shared" si="40"/>
        <v>1.65</v>
      </c>
      <c r="V144" s="12">
        <f t="shared" si="41"/>
        <v>1.4500000000000002</v>
      </c>
      <c r="W144" s="12">
        <f t="shared" si="42"/>
        <v>2.15</v>
      </c>
      <c r="X144" s="16">
        <f t="shared" si="43"/>
        <v>1.75</v>
      </c>
    </row>
    <row r="145" spans="1:24" ht="12.75">
      <c r="A145" s="8">
        <v>42416</v>
      </c>
      <c r="B145" s="2">
        <v>47</v>
      </c>
      <c r="D145" s="2">
        <v>0</v>
      </c>
      <c r="E145">
        <v>1.634</v>
      </c>
      <c r="F145" s="9"/>
      <c r="G145" s="19"/>
      <c r="H145" s="24"/>
      <c r="I145" s="12"/>
      <c r="J145" s="12"/>
      <c r="K145" s="12"/>
      <c r="L145" s="12"/>
      <c r="M145" s="16"/>
      <c r="N145" s="18">
        <f t="shared" si="33"/>
        <v>-1.634</v>
      </c>
      <c r="O145" s="18">
        <f t="shared" si="34"/>
        <v>-1.5339999999999998</v>
      </c>
      <c r="P145" s="18">
        <f t="shared" si="35"/>
        <v>-1.434</v>
      </c>
      <c r="Q145" s="18">
        <f t="shared" si="36"/>
        <v>-1.3339999999999999</v>
      </c>
      <c r="R145" s="16">
        <f t="shared" si="37"/>
        <v>-1.234</v>
      </c>
      <c r="S145" s="18">
        <f t="shared" si="38"/>
        <v>4.316000000000001</v>
      </c>
      <c r="T145" s="18">
        <f t="shared" si="39"/>
        <v>4.316000000000001</v>
      </c>
      <c r="U145" s="20">
        <f t="shared" si="40"/>
        <v>1.666</v>
      </c>
      <c r="V145" s="12">
        <f t="shared" si="41"/>
        <v>1.4660000000000002</v>
      </c>
      <c r="W145" s="12">
        <f t="shared" si="42"/>
        <v>2.166</v>
      </c>
      <c r="X145" s="16">
        <f t="shared" si="43"/>
        <v>1.766</v>
      </c>
    </row>
    <row r="146" spans="1:24" ht="12.75">
      <c r="A146" s="8">
        <v>42417</v>
      </c>
      <c r="B146" s="2">
        <v>48</v>
      </c>
      <c r="D146" s="2">
        <v>0</v>
      </c>
      <c r="E146">
        <v>1.613</v>
      </c>
      <c r="F146" s="9"/>
      <c r="G146" s="19"/>
      <c r="H146" s="24"/>
      <c r="I146" s="12"/>
      <c r="J146" s="12"/>
      <c r="K146" s="12"/>
      <c r="L146" s="12"/>
      <c r="M146" s="16"/>
      <c r="N146" s="18">
        <f t="shared" si="33"/>
        <v>-1.613</v>
      </c>
      <c r="O146" s="18">
        <f t="shared" si="34"/>
        <v>-1.513</v>
      </c>
      <c r="P146" s="18">
        <f t="shared" si="35"/>
        <v>-1.413</v>
      </c>
      <c r="Q146" s="18">
        <f t="shared" si="36"/>
        <v>-1.313</v>
      </c>
      <c r="R146" s="16">
        <f t="shared" si="37"/>
        <v>-1.213</v>
      </c>
      <c r="S146" s="18">
        <f t="shared" si="38"/>
        <v>4.337</v>
      </c>
      <c r="T146" s="18">
        <f t="shared" si="39"/>
        <v>4.337</v>
      </c>
      <c r="U146" s="20">
        <f t="shared" si="40"/>
        <v>1.6869999999999998</v>
      </c>
      <c r="V146" s="12">
        <f t="shared" si="41"/>
        <v>1.487</v>
      </c>
      <c r="W146" s="12">
        <f t="shared" si="42"/>
        <v>2.187</v>
      </c>
      <c r="X146" s="16">
        <f t="shared" si="43"/>
        <v>1.787</v>
      </c>
    </row>
    <row r="147" spans="1:24" ht="12.75">
      <c r="A147" s="8">
        <v>42418</v>
      </c>
      <c r="B147" s="2">
        <v>49</v>
      </c>
      <c r="C147" s="2">
        <v>2</v>
      </c>
      <c r="D147" s="2">
        <v>2</v>
      </c>
      <c r="E147">
        <v>1.62</v>
      </c>
      <c r="F147" s="9"/>
      <c r="G147" s="19"/>
      <c r="H147" s="24"/>
      <c r="I147" s="12"/>
      <c r="J147" s="12"/>
      <c r="K147" s="12"/>
      <c r="L147" s="12"/>
      <c r="M147" s="16"/>
      <c r="N147" s="18">
        <f t="shared" si="33"/>
        <v>-1.62</v>
      </c>
      <c r="O147" s="18">
        <f t="shared" si="34"/>
        <v>-1.52</v>
      </c>
      <c r="P147" s="18">
        <f t="shared" si="35"/>
        <v>-1.4200000000000002</v>
      </c>
      <c r="Q147" s="18">
        <f t="shared" si="36"/>
        <v>-1.32</v>
      </c>
      <c r="R147" s="16">
        <f t="shared" si="37"/>
        <v>-1.2200000000000002</v>
      </c>
      <c r="S147" s="18">
        <f t="shared" si="38"/>
        <v>4.33</v>
      </c>
      <c r="T147" s="18">
        <f t="shared" si="39"/>
        <v>4.33</v>
      </c>
      <c r="U147" s="20">
        <f t="shared" si="40"/>
        <v>1.6799999999999997</v>
      </c>
      <c r="V147" s="12">
        <f t="shared" si="41"/>
        <v>1.48</v>
      </c>
      <c r="W147" s="12">
        <f t="shared" si="42"/>
        <v>2.1799999999999997</v>
      </c>
      <c r="X147" s="16">
        <f t="shared" si="43"/>
        <v>1.7799999999999998</v>
      </c>
    </row>
    <row r="148" spans="1:24" ht="12.75">
      <c r="A148" s="8">
        <v>42419</v>
      </c>
      <c r="B148" s="2">
        <v>50</v>
      </c>
      <c r="D148" s="2">
        <v>0</v>
      </c>
      <c r="E148">
        <v>1.598</v>
      </c>
      <c r="F148" s="9"/>
      <c r="G148" s="19"/>
      <c r="H148" s="24"/>
      <c r="I148" s="12"/>
      <c r="J148" s="12"/>
      <c r="K148" s="12"/>
      <c r="L148" s="12"/>
      <c r="M148" s="16"/>
      <c r="N148" s="18">
        <f t="shared" si="33"/>
        <v>-1.598</v>
      </c>
      <c r="O148" s="18">
        <f t="shared" si="34"/>
        <v>-1.498</v>
      </c>
      <c r="P148" s="18">
        <f t="shared" si="35"/>
        <v>-1.3980000000000001</v>
      </c>
      <c r="Q148" s="18">
        <f t="shared" si="36"/>
        <v>-1.298</v>
      </c>
      <c r="R148" s="16">
        <f t="shared" si="37"/>
        <v>-1.198</v>
      </c>
      <c r="S148" s="18">
        <f t="shared" si="38"/>
        <v>4.352</v>
      </c>
      <c r="T148" s="18">
        <f t="shared" si="39"/>
        <v>4.352</v>
      </c>
      <c r="U148" s="20">
        <f t="shared" si="40"/>
        <v>1.7019999999999997</v>
      </c>
      <c r="V148" s="12">
        <f t="shared" si="41"/>
        <v>1.502</v>
      </c>
      <c r="W148" s="12">
        <f t="shared" si="42"/>
        <v>2.202</v>
      </c>
      <c r="X148" s="16">
        <f t="shared" si="43"/>
        <v>1.8019999999999998</v>
      </c>
    </row>
    <row r="149" spans="1:24" ht="12.75">
      <c r="A149" s="8">
        <v>42420</v>
      </c>
      <c r="B149" s="2">
        <v>51</v>
      </c>
      <c r="D149" s="2">
        <v>0</v>
      </c>
      <c r="E149">
        <v>1.579</v>
      </c>
      <c r="F149" s="9"/>
      <c r="G149" s="19"/>
      <c r="H149" s="24"/>
      <c r="I149" s="12"/>
      <c r="J149" s="12"/>
      <c r="K149" s="12"/>
      <c r="L149" s="12"/>
      <c r="M149" s="16"/>
      <c r="N149" s="18">
        <f t="shared" si="33"/>
        <v>-1.579</v>
      </c>
      <c r="O149" s="18">
        <f t="shared" si="34"/>
        <v>-1.4789999999999999</v>
      </c>
      <c r="P149" s="18">
        <f t="shared" si="35"/>
        <v>-1.379</v>
      </c>
      <c r="Q149" s="18">
        <f t="shared" si="36"/>
        <v>-1.279</v>
      </c>
      <c r="R149" s="16">
        <f t="shared" si="37"/>
        <v>-1.1789999999999998</v>
      </c>
      <c r="S149" s="18">
        <f t="shared" si="38"/>
        <v>4.371</v>
      </c>
      <c r="T149" s="18">
        <f t="shared" si="39"/>
        <v>4.371</v>
      </c>
      <c r="U149" s="20">
        <f t="shared" si="40"/>
        <v>1.7209999999999999</v>
      </c>
      <c r="V149" s="12">
        <f t="shared" si="41"/>
        <v>1.5210000000000001</v>
      </c>
      <c r="W149" s="12">
        <f t="shared" si="42"/>
        <v>2.221</v>
      </c>
      <c r="X149" s="16">
        <f t="shared" si="43"/>
        <v>1.821</v>
      </c>
    </row>
    <row r="150" spans="1:24" ht="12.75">
      <c r="A150" s="8">
        <v>42421</v>
      </c>
      <c r="B150" s="2">
        <v>52</v>
      </c>
      <c r="D150" s="2">
        <v>0</v>
      </c>
      <c r="E150">
        <v>1.561</v>
      </c>
      <c r="F150" s="9"/>
      <c r="G150" s="19"/>
      <c r="H150" s="24"/>
      <c r="I150" s="12"/>
      <c r="J150" s="12"/>
      <c r="K150" s="12"/>
      <c r="L150" s="12"/>
      <c r="M150" s="16"/>
      <c r="N150" s="18">
        <f t="shared" si="33"/>
        <v>-1.561</v>
      </c>
      <c r="O150" s="18">
        <f t="shared" si="34"/>
        <v>-1.4609999999999999</v>
      </c>
      <c r="P150" s="18">
        <f t="shared" si="35"/>
        <v>-1.361</v>
      </c>
      <c r="Q150" s="18">
        <f t="shared" si="36"/>
        <v>-1.261</v>
      </c>
      <c r="R150" s="16">
        <f t="shared" si="37"/>
        <v>-1.161</v>
      </c>
      <c r="S150" s="18">
        <f t="shared" si="38"/>
        <v>4.389</v>
      </c>
      <c r="T150" s="18">
        <f t="shared" si="39"/>
        <v>4.389</v>
      </c>
      <c r="U150" s="20">
        <f t="shared" si="40"/>
        <v>1.7389999999999999</v>
      </c>
      <c r="V150" s="12">
        <f t="shared" si="41"/>
        <v>1.5390000000000001</v>
      </c>
      <c r="W150" s="12">
        <f t="shared" si="42"/>
        <v>2.239</v>
      </c>
      <c r="X150" s="16">
        <f t="shared" si="43"/>
        <v>1.839</v>
      </c>
    </row>
    <row r="151" spans="1:24" ht="12.75">
      <c r="A151" s="8">
        <v>42422</v>
      </c>
      <c r="B151" s="2">
        <v>53</v>
      </c>
      <c r="D151" s="2">
        <v>15</v>
      </c>
      <c r="E151">
        <v>1.804</v>
      </c>
      <c r="F151" s="9"/>
      <c r="G151" s="19"/>
      <c r="H151" s="24"/>
      <c r="I151" s="12"/>
      <c r="J151" s="12"/>
      <c r="K151" s="12"/>
      <c r="L151" s="12"/>
      <c r="M151" s="16"/>
      <c r="N151" s="18">
        <f t="shared" si="33"/>
        <v>-1.804</v>
      </c>
      <c r="O151" s="18">
        <f t="shared" si="34"/>
        <v>-1.704</v>
      </c>
      <c r="P151" s="18">
        <f t="shared" si="35"/>
        <v>-1.604</v>
      </c>
      <c r="Q151" s="18">
        <f t="shared" si="36"/>
        <v>-1.504</v>
      </c>
      <c r="R151" s="16">
        <f t="shared" si="37"/>
        <v>-1.404</v>
      </c>
      <c r="S151" s="18">
        <f t="shared" si="38"/>
        <v>4.146</v>
      </c>
      <c r="T151" s="18">
        <f t="shared" si="39"/>
        <v>4.146</v>
      </c>
      <c r="U151" s="20">
        <f t="shared" si="40"/>
        <v>1.4959999999999998</v>
      </c>
      <c r="V151" s="12">
        <f t="shared" si="41"/>
        <v>1.296</v>
      </c>
      <c r="W151" s="12">
        <f t="shared" si="42"/>
        <v>1.9959999999999998</v>
      </c>
      <c r="X151" s="16">
        <f t="shared" si="43"/>
        <v>1.5959999999999999</v>
      </c>
    </row>
    <row r="152" spans="1:24" ht="12.75">
      <c r="A152" s="8">
        <v>42423</v>
      </c>
      <c r="B152" s="2">
        <v>54</v>
      </c>
      <c r="D152" s="2">
        <v>4</v>
      </c>
      <c r="E152">
        <v>1.777</v>
      </c>
      <c r="F152" s="9"/>
      <c r="G152" s="55"/>
      <c r="M152" s="16"/>
      <c r="N152" s="18">
        <f t="shared" si="33"/>
        <v>-1.777</v>
      </c>
      <c r="O152" s="18">
        <f t="shared" si="34"/>
        <v>-1.6769999999999998</v>
      </c>
      <c r="P152" s="18">
        <f t="shared" si="35"/>
        <v>-1.577</v>
      </c>
      <c r="Q152" s="18">
        <f t="shared" si="36"/>
        <v>-1.4769999999999999</v>
      </c>
      <c r="R152" s="16">
        <f t="shared" si="37"/>
        <v>-1.3769999999999998</v>
      </c>
      <c r="S152" s="18">
        <f t="shared" si="38"/>
        <v>4.173</v>
      </c>
      <c r="T152" s="18">
        <f t="shared" si="39"/>
        <v>4.173</v>
      </c>
      <c r="U152" s="20">
        <f t="shared" si="40"/>
        <v>1.523</v>
      </c>
      <c r="V152" s="12">
        <f t="shared" si="41"/>
        <v>1.3230000000000002</v>
      </c>
      <c r="W152" s="12">
        <f t="shared" si="42"/>
        <v>2.0229999999999997</v>
      </c>
      <c r="X152" s="16">
        <f t="shared" si="43"/>
        <v>1.623</v>
      </c>
    </row>
    <row r="153" spans="1:25" ht="12.75">
      <c r="A153" s="8">
        <v>42424</v>
      </c>
      <c r="B153" s="2">
        <v>55</v>
      </c>
      <c r="D153" s="2">
        <v>1</v>
      </c>
      <c r="E153">
        <v>1.736</v>
      </c>
      <c r="F153" s="9"/>
      <c r="G153" s="55" t="s">
        <v>41</v>
      </c>
      <c r="M153" s="16"/>
      <c r="N153" s="18">
        <f t="shared" si="33"/>
        <v>-1.736</v>
      </c>
      <c r="O153" s="18">
        <f t="shared" si="34"/>
        <v>-1.636</v>
      </c>
      <c r="P153" s="18">
        <f t="shared" si="35"/>
        <v>-1.536</v>
      </c>
      <c r="Q153" s="18">
        <f t="shared" si="36"/>
        <v>-1.436</v>
      </c>
      <c r="R153" s="16">
        <f t="shared" si="37"/>
        <v>-1.3359999999999999</v>
      </c>
      <c r="S153" s="18">
        <f t="shared" si="38"/>
        <v>4.214</v>
      </c>
      <c r="T153" s="18">
        <f t="shared" si="39"/>
        <v>4.214</v>
      </c>
      <c r="U153" s="20">
        <f t="shared" si="40"/>
        <v>1.5639999999999998</v>
      </c>
      <c r="V153" s="12">
        <f t="shared" si="41"/>
        <v>1.364</v>
      </c>
      <c r="W153" s="12">
        <f t="shared" si="42"/>
        <v>2.064</v>
      </c>
      <c r="X153" s="16">
        <f t="shared" si="43"/>
        <v>1.664</v>
      </c>
      <c r="Y153" s="31" t="s">
        <v>44</v>
      </c>
    </row>
    <row r="154" spans="1:24" ht="12.75">
      <c r="A154" s="8">
        <v>42425</v>
      </c>
      <c r="B154" s="2">
        <v>56</v>
      </c>
      <c r="D154" s="2">
        <v>0</v>
      </c>
      <c r="E154">
        <v>1.688</v>
      </c>
      <c r="F154" s="9"/>
      <c r="G154" s="19"/>
      <c r="H154" s="24"/>
      <c r="I154" s="12"/>
      <c r="J154" s="12"/>
      <c r="K154" s="12"/>
      <c r="L154" s="12"/>
      <c r="M154" s="16"/>
      <c r="N154" s="18">
        <f t="shared" si="33"/>
        <v>-1.688</v>
      </c>
      <c r="O154" s="18">
        <f t="shared" si="34"/>
        <v>-1.5879999999999999</v>
      </c>
      <c r="P154" s="18">
        <f t="shared" si="35"/>
        <v>-1.488</v>
      </c>
      <c r="Q154" s="18">
        <f t="shared" si="36"/>
        <v>-1.388</v>
      </c>
      <c r="R154" s="16">
        <f t="shared" si="37"/>
        <v>-1.2879999999999998</v>
      </c>
      <c r="S154" s="18">
        <f t="shared" si="38"/>
        <v>4.2620000000000005</v>
      </c>
      <c r="T154" s="18">
        <f t="shared" si="39"/>
        <v>4.2620000000000005</v>
      </c>
      <c r="U154" s="20">
        <f t="shared" si="40"/>
        <v>1.6119999999999999</v>
      </c>
      <c r="V154" s="12">
        <f t="shared" si="41"/>
        <v>1.4120000000000001</v>
      </c>
      <c r="W154" s="12">
        <f t="shared" si="42"/>
        <v>2.112</v>
      </c>
      <c r="X154" s="16">
        <f t="shared" si="43"/>
        <v>1.712</v>
      </c>
    </row>
    <row r="155" spans="1:24" ht="12.75">
      <c r="A155" s="8">
        <v>42426</v>
      </c>
      <c r="B155" s="2">
        <v>57</v>
      </c>
      <c r="D155" s="2">
        <v>0</v>
      </c>
      <c r="E155">
        <v>1.658</v>
      </c>
      <c r="F155" s="9"/>
      <c r="G155" s="19"/>
      <c r="H155" s="24"/>
      <c r="I155" s="12"/>
      <c r="J155" s="12"/>
      <c r="K155" s="12"/>
      <c r="L155" s="12"/>
      <c r="M155" s="16"/>
      <c r="N155" s="18">
        <f aca="true" t="shared" si="44" ref="N155:N160">(E155-0)*-1</f>
        <v>-1.658</v>
      </c>
      <c r="O155" s="18">
        <f aca="true" t="shared" si="45" ref="O155:O160">(0.1-E155)</f>
        <v>-1.5579999999999998</v>
      </c>
      <c r="P155" s="18">
        <f aca="true" t="shared" si="46" ref="P155:P160">0.2-E155</f>
        <v>-1.458</v>
      </c>
      <c r="Q155" s="18">
        <f aca="true" t="shared" si="47" ref="Q155:Q160">0.3-E155</f>
        <v>-1.3579999999999999</v>
      </c>
      <c r="R155" s="16">
        <f aca="true" t="shared" si="48" ref="R155:R160">0.4-E155</f>
        <v>-1.258</v>
      </c>
      <c r="S155" s="18">
        <f aca="true" t="shared" si="49" ref="S155:S160">5.95-E155</f>
        <v>4.292</v>
      </c>
      <c r="T155" s="18">
        <f aca="true" t="shared" si="50" ref="T155:T160">5.95-E155</f>
        <v>4.292</v>
      </c>
      <c r="U155" s="20">
        <f aca="true" t="shared" si="51" ref="U155:U160">3.3-E155</f>
        <v>1.642</v>
      </c>
      <c r="V155" s="12">
        <f aca="true" t="shared" si="52" ref="V155:V160">3.1-E155</f>
        <v>1.4420000000000002</v>
      </c>
      <c r="W155" s="12">
        <f aca="true" t="shared" si="53" ref="W155:W160">3.8-E155</f>
        <v>2.142</v>
      </c>
      <c r="X155" s="16">
        <f aca="true" t="shared" si="54" ref="X155:X160">3.4-E155</f>
        <v>1.742</v>
      </c>
    </row>
    <row r="156" spans="1:24" ht="12.75">
      <c r="A156" s="8">
        <v>42427</v>
      </c>
      <c r="B156" s="2">
        <v>58</v>
      </c>
      <c r="D156" s="2">
        <v>0</v>
      </c>
      <c r="E156">
        <v>1.646</v>
      </c>
      <c r="F156" s="9"/>
      <c r="G156" s="19"/>
      <c r="H156" s="24"/>
      <c r="I156" s="12"/>
      <c r="J156" s="12"/>
      <c r="K156" s="12"/>
      <c r="L156" s="12"/>
      <c r="M156" s="16"/>
      <c r="N156" s="18">
        <f t="shared" si="44"/>
        <v>-1.646</v>
      </c>
      <c r="O156" s="18">
        <f t="shared" si="45"/>
        <v>-1.5459999999999998</v>
      </c>
      <c r="P156" s="18">
        <f t="shared" si="46"/>
        <v>-1.446</v>
      </c>
      <c r="Q156" s="18">
        <f t="shared" si="47"/>
        <v>-1.3459999999999999</v>
      </c>
      <c r="R156" s="16">
        <f t="shared" si="48"/>
        <v>-1.246</v>
      </c>
      <c r="S156" s="18">
        <f t="shared" si="49"/>
        <v>4.304</v>
      </c>
      <c r="T156" s="18">
        <f t="shared" si="50"/>
        <v>4.304</v>
      </c>
      <c r="U156" s="20">
        <f t="shared" si="51"/>
        <v>1.654</v>
      </c>
      <c r="V156" s="12">
        <f t="shared" si="52"/>
        <v>1.4540000000000002</v>
      </c>
      <c r="W156" s="12">
        <f t="shared" si="53"/>
        <v>2.154</v>
      </c>
      <c r="X156" s="16">
        <f t="shared" si="54"/>
        <v>1.754</v>
      </c>
    </row>
    <row r="157" spans="1:24" ht="12.75">
      <c r="A157" s="8">
        <v>42428</v>
      </c>
      <c r="B157" s="2">
        <v>59</v>
      </c>
      <c r="D157" s="2">
        <v>0</v>
      </c>
      <c r="E157">
        <v>1.617</v>
      </c>
      <c r="F157" s="9"/>
      <c r="G157" s="19"/>
      <c r="H157" s="24"/>
      <c r="I157" s="12"/>
      <c r="J157" s="12"/>
      <c r="K157" s="12"/>
      <c r="L157" s="12"/>
      <c r="M157" s="16"/>
      <c r="N157" s="18">
        <f t="shared" si="44"/>
        <v>-1.617</v>
      </c>
      <c r="O157" s="18">
        <f t="shared" si="45"/>
        <v>-1.517</v>
      </c>
      <c r="P157" s="18">
        <f t="shared" si="46"/>
        <v>-1.417</v>
      </c>
      <c r="Q157" s="18">
        <f t="shared" si="47"/>
        <v>-1.317</v>
      </c>
      <c r="R157" s="16">
        <f t="shared" si="48"/>
        <v>-1.217</v>
      </c>
      <c r="S157" s="18">
        <f t="shared" si="49"/>
        <v>4.333</v>
      </c>
      <c r="T157" s="18">
        <f t="shared" si="50"/>
        <v>4.333</v>
      </c>
      <c r="U157" s="20">
        <f t="shared" si="51"/>
        <v>1.6829999999999998</v>
      </c>
      <c r="V157" s="12">
        <f t="shared" si="52"/>
        <v>1.483</v>
      </c>
      <c r="W157" s="12">
        <f t="shared" si="53"/>
        <v>2.183</v>
      </c>
      <c r="X157" s="16">
        <f t="shared" si="54"/>
        <v>1.783</v>
      </c>
    </row>
    <row r="158" spans="1:24" ht="12.75">
      <c r="A158" s="8">
        <v>42429</v>
      </c>
      <c r="B158" s="2">
        <v>60</v>
      </c>
      <c r="D158" s="2">
        <v>0</v>
      </c>
      <c r="E158">
        <v>1.596</v>
      </c>
      <c r="F158" s="9"/>
      <c r="G158" s="19"/>
      <c r="H158" s="24"/>
      <c r="I158" s="12"/>
      <c r="J158" s="12"/>
      <c r="K158" s="12"/>
      <c r="L158" s="12"/>
      <c r="M158" s="16"/>
      <c r="N158" s="18">
        <f t="shared" si="44"/>
        <v>-1.596</v>
      </c>
      <c r="O158" s="18">
        <f t="shared" si="45"/>
        <v>-1.496</v>
      </c>
      <c r="P158" s="18">
        <f t="shared" si="46"/>
        <v>-1.3960000000000001</v>
      </c>
      <c r="Q158" s="18">
        <f t="shared" si="47"/>
        <v>-1.296</v>
      </c>
      <c r="R158" s="16">
        <f t="shared" si="48"/>
        <v>-1.1960000000000002</v>
      </c>
      <c r="S158" s="18">
        <f t="shared" si="49"/>
        <v>4.354</v>
      </c>
      <c r="T158" s="18">
        <f t="shared" si="50"/>
        <v>4.354</v>
      </c>
      <c r="U158" s="20">
        <f t="shared" si="51"/>
        <v>1.7039999999999997</v>
      </c>
      <c r="V158" s="12">
        <f t="shared" si="52"/>
        <v>1.504</v>
      </c>
      <c r="W158" s="12">
        <f t="shared" si="53"/>
        <v>2.2039999999999997</v>
      </c>
      <c r="X158" s="16">
        <f t="shared" si="54"/>
        <v>1.8039999999999998</v>
      </c>
    </row>
    <row r="159" spans="1:24" ht="12.75">
      <c r="A159" s="8">
        <v>42430</v>
      </c>
      <c r="B159" s="2">
        <v>61</v>
      </c>
      <c r="D159" s="2">
        <v>0</v>
      </c>
      <c r="E159">
        <v>1.584</v>
      </c>
      <c r="F159" s="9"/>
      <c r="G159" s="19"/>
      <c r="H159" s="24"/>
      <c r="I159" s="12"/>
      <c r="J159" s="12"/>
      <c r="K159" s="12"/>
      <c r="L159" s="12"/>
      <c r="M159" s="16"/>
      <c r="N159" s="18">
        <f t="shared" si="44"/>
        <v>-1.584</v>
      </c>
      <c r="O159" s="18">
        <f t="shared" si="45"/>
        <v>-1.484</v>
      </c>
      <c r="P159" s="18">
        <f t="shared" si="46"/>
        <v>-1.3840000000000001</v>
      </c>
      <c r="Q159" s="18">
        <f t="shared" si="47"/>
        <v>-1.284</v>
      </c>
      <c r="R159" s="16">
        <f t="shared" si="48"/>
        <v>-1.1840000000000002</v>
      </c>
      <c r="S159" s="18">
        <f t="shared" si="49"/>
        <v>4.366</v>
      </c>
      <c r="T159" s="18">
        <f t="shared" si="50"/>
        <v>4.366</v>
      </c>
      <c r="U159" s="20">
        <f t="shared" si="51"/>
        <v>1.7159999999999997</v>
      </c>
      <c r="V159" s="12">
        <f t="shared" si="52"/>
        <v>1.516</v>
      </c>
      <c r="W159" s="12">
        <f t="shared" si="53"/>
        <v>2.2159999999999997</v>
      </c>
      <c r="X159" s="16">
        <f t="shared" si="54"/>
        <v>1.8159999999999998</v>
      </c>
    </row>
    <row r="160" spans="1:24" ht="12.75">
      <c r="A160" s="8">
        <v>42431</v>
      </c>
      <c r="B160" s="2">
        <v>62</v>
      </c>
      <c r="D160" s="2">
        <v>0</v>
      </c>
      <c r="E160">
        <v>1.571</v>
      </c>
      <c r="F160" s="9"/>
      <c r="G160" s="19"/>
      <c r="H160" s="24"/>
      <c r="I160" s="12"/>
      <c r="J160" s="12"/>
      <c r="K160" s="12"/>
      <c r="L160" s="12"/>
      <c r="M160" s="16"/>
      <c r="N160" s="18">
        <f t="shared" si="44"/>
        <v>-1.571</v>
      </c>
      <c r="O160" s="18">
        <f t="shared" si="45"/>
        <v>-1.4709999999999999</v>
      </c>
      <c r="P160" s="18">
        <f t="shared" si="46"/>
        <v>-1.371</v>
      </c>
      <c r="Q160" s="18">
        <f t="shared" si="47"/>
        <v>-1.271</v>
      </c>
      <c r="R160" s="16">
        <f t="shared" si="48"/>
        <v>-1.1709999999999998</v>
      </c>
      <c r="S160" s="18">
        <f t="shared" si="49"/>
        <v>4.3790000000000004</v>
      </c>
      <c r="T160" s="18">
        <f t="shared" si="50"/>
        <v>4.3790000000000004</v>
      </c>
      <c r="U160" s="20">
        <f t="shared" si="51"/>
        <v>1.7289999999999999</v>
      </c>
      <c r="V160" s="12">
        <f t="shared" si="52"/>
        <v>1.5290000000000001</v>
      </c>
      <c r="W160" s="12">
        <f t="shared" si="53"/>
        <v>2.229</v>
      </c>
      <c r="X160" s="16">
        <f t="shared" si="54"/>
        <v>1.829</v>
      </c>
    </row>
    <row r="161" spans="1:24" ht="12.75">
      <c r="A161" s="8">
        <v>42432</v>
      </c>
      <c r="B161" s="2">
        <v>63</v>
      </c>
      <c r="D161" s="2">
        <v>0</v>
      </c>
      <c r="E161">
        <v>1.566</v>
      </c>
      <c r="F161" s="9"/>
      <c r="G161" s="19"/>
      <c r="H161" s="42"/>
      <c r="I161" s="12"/>
      <c r="J161" s="12"/>
      <c r="K161" s="12"/>
      <c r="L161" s="12"/>
      <c r="M161" s="16"/>
      <c r="N161" s="18">
        <f aca="true" t="shared" si="55" ref="N161:N188">(E161-0)*-1</f>
        <v>-1.566</v>
      </c>
      <c r="O161" s="18">
        <f aca="true" t="shared" si="56" ref="O161:O188">(0.1-E161)</f>
        <v>-1.466</v>
      </c>
      <c r="P161" s="18">
        <f aca="true" t="shared" si="57" ref="P161:P188">0.2-E161</f>
        <v>-1.366</v>
      </c>
      <c r="Q161" s="18">
        <f aca="true" t="shared" si="58" ref="Q161:Q188">0.3-E161</f>
        <v>-1.266</v>
      </c>
      <c r="R161" s="16">
        <f aca="true" t="shared" si="59" ref="R161:R188">0.4-E161</f>
        <v>-1.166</v>
      </c>
      <c r="S161" s="18">
        <f aca="true" t="shared" si="60" ref="S161:S188">5.95-E161</f>
        <v>4.384</v>
      </c>
      <c r="T161" s="18">
        <f aca="true" t="shared" si="61" ref="T161:T188">5.95-E161</f>
        <v>4.384</v>
      </c>
      <c r="U161" s="20">
        <f aca="true" t="shared" si="62" ref="U161:U188">3.3-E161</f>
        <v>1.7339999999999998</v>
      </c>
      <c r="V161" s="12">
        <f aca="true" t="shared" si="63" ref="V161:V188">3.1-E161</f>
        <v>1.534</v>
      </c>
      <c r="W161" s="12">
        <f aca="true" t="shared" si="64" ref="W161:W188">3.8-E161</f>
        <v>2.234</v>
      </c>
      <c r="X161" s="16">
        <f aca="true" t="shared" si="65" ref="X161:X188">3.4-E161</f>
        <v>1.8339999999999999</v>
      </c>
    </row>
    <row r="162" spans="1:24" ht="12.75">
      <c r="A162" s="8">
        <v>42433</v>
      </c>
      <c r="B162" s="2">
        <v>64</v>
      </c>
      <c r="D162" s="2">
        <v>0</v>
      </c>
      <c r="E162">
        <v>1.559</v>
      </c>
      <c r="F162" s="9">
        <v>4</v>
      </c>
      <c r="G162" s="19"/>
      <c r="H162" s="24"/>
      <c r="I162" s="12"/>
      <c r="J162" s="12"/>
      <c r="K162" s="12"/>
      <c r="L162" s="12"/>
      <c r="M162" s="16"/>
      <c r="N162" s="18">
        <f t="shared" si="55"/>
        <v>-1.559</v>
      </c>
      <c r="O162" s="18">
        <f t="shared" si="56"/>
        <v>-1.4589999999999999</v>
      </c>
      <c r="P162" s="18">
        <f t="shared" si="57"/>
        <v>-1.359</v>
      </c>
      <c r="Q162" s="18">
        <f t="shared" si="58"/>
        <v>-1.259</v>
      </c>
      <c r="R162" s="16">
        <f t="shared" si="59"/>
        <v>-1.1589999999999998</v>
      </c>
      <c r="S162" s="18">
        <f t="shared" si="60"/>
        <v>4.391</v>
      </c>
      <c r="T162" s="18">
        <f t="shared" si="61"/>
        <v>4.391</v>
      </c>
      <c r="U162" s="20">
        <f t="shared" si="62"/>
        <v>1.7409999999999999</v>
      </c>
      <c r="V162" s="12">
        <f t="shared" si="63"/>
        <v>1.5410000000000001</v>
      </c>
      <c r="W162" s="12">
        <f t="shared" si="64"/>
        <v>2.2409999999999997</v>
      </c>
      <c r="X162" s="16">
        <f t="shared" si="65"/>
        <v>1.841</v>
      </c>
    </row>
    <row r="163" spans="1:24" ht="12.75">
      <c r="A163" s="8">
        <v>42434</v>
      </c>
      <c r="B163" s="2">
        <v>65</v>
      </c>
      <c r="D163" s="2">
        <v>0</v>
      </c>
      <c r="E163">
        <v>1.551</v>
      </c>
      <c r="F163" s="9"/>
      <c r="G163" s="19"/>
      <c r="H163" s="24"/>
      <c r="I163" s="12"/>
      <c r="J163" s="12"/>
      <c r="K163" s="12"/>
      <c r="L163" s="12"/>
      <c r="M163" s="16"/>
      <c r="N163" s="18">
        <f t="shared" si="55"/>
        <v>-1.551</v>
      </c>
      <c r="O163" s="18">
        <f t="shared" si="56"/>
        <v>-1.4509999999999998</v>
      </c>
      <c r="P163" s="18">
        <f t="shared" si="57"/>
        <v>-1.351</v>
      </c>
      <c r="Q163" s="18">
        <f t="shared" si="58"/>
        <v>-1.251</v>
      </c>
      <c r="R163" s="16">
        <f t="shared" si="59"/>
        <v>-1.1509999999999998</v>
      </c>
      <c r="S163" s="18">
        <f t="shared" si="60"/>
        <v>4.399</v>
      </c>
      <c r="T163" s="18">
        <f t="shared" si="61"/>
        <v>4.399</v>
      </c>
      <c r="U163" s="20">
        <f t="shared" si="62"/>
        <v>1.7489999999999999</v>
      </c>
      <c r="V163" s="12">
        <f t="shared" si="63"/>
        <v>1.5490000000000002</v>
      </c>
      <c r="W163" s="12">
        <f t="shared" si="64"/>
        <v>2.2489999999999997</v>
      </c>
      <c r="X163" s="16">
        <f t="shared" si="65"/>
        <v>1.849</v>
      </c>
    </row>
    <row r="164" spans="1:24" ht="12.75">
      <c r="A164" s="8">
        <v>42435</v>
      </c>
      <c r="B164" s="2">
        <v>66</v>
      </c>
      <c r="D164" s="2">
        <v>16</v>
      </c>
      <c r="E164">
        <v>1.703</v>
      </c>
      <c r="F164" s="9"/>
      <c r="G164" s="19"/>
      <c r="H164" s="24"/>
      <c r="I164" s="12"/>
      <c r="J164" s="12"/>
      <c r="K164" s="12"/>
      <c r="L164" s="12"/>
      <c r="M164" s="16"/>
      <c r="N164" s="18">
        <f t="shared" si="55"/>
        <v>-1.703</v>
      </c>
      <c r="O164" s="18">
        <f t="shared" si="56"/>
        <v>-1.603</v>
      </c>
      <c r="P164" s="18">
        <f t="shared" si="57"/>
        <v>-1.5030000000000001</v>
      </c>
      <c r="Q164" s="18">
        <f t="shared" si="58"/>
        <v>-1.403</v>
      </c>
      <c r="R164" s="16">
        <f t="shared" si="59"/>
        <v>-1.303</v>
      </c>
      <c r="S164" s="18">
        <f t="shared" si="60"/>
        <v>4.247</v>
      </c>
      <c r="T164" s="18">
        <f t="shared" si="61"/>
        <v>4.247</v>
      </c>
      <c r="U164" s="20">
        <f t="shared" si="62"/>
        <v>1.5969999999999998</v>
      </c>
      <c r="V164" s="12">
        <f t="shared" si="63"/>
        <v>1.397</v>
      </c>
      <c r="W164" s="12">
        <f t="shared" si="64"/>
        <v>2.0969999999999995</v>
      </c>
      <c r="X164" s="16">
        <f t="shared" si="65"/>
        <v>1.6969999999999998</v>
      </c>
    </row>
    <row r="165" spans="1:24" ht="12.75">
      <c r="A165" s="8">
        <v>42436</v>
      </c>
      <c r="B165" s="2">
        <v>67</v>
      </c>
      <c r="D165" s="2">
        <v>10</v>
      </c>
      <c r="E165">
        <v>1.753</v>
      </c>
      <c r="F165" s="9"/>
      <c r="G165" s="19"/>
      <c r="H165" s="24"/>
      <c r="I165" s="12"/>
      <c r="J165" s="12"/>
      <c r="K165" s="12"/>
      <c r="L165" s="12"/>
      <c r="M165" s="16"/>
      <c r="N165" s="18">
        <f t="shared" si="55"/>
        <v>-1.753</v>
      </c>
      <c r="O165" s="18">
        <f t="shared" si="56"/>
        <v>-1.6529999999999998</v>
      </c>
      <c r="P165" s="18">
        <f t="shared" si="57"/>
        <v>-1.553</v>
      </c>
      <c r="Q165" s="18">
        <f t="shared" si="58"/>
        <v>-1.4529999999999998</v>
      </c>
      <c r="R165" s="16">
        <f t="shared" si="59"/>
        <v>-1.3529999999999998</v>
      </c>
      <c r="S165" s="18">
        <f t="shared" si="60"/>
        <v>4.197</v>
      </c>
      <c r="T165" s="18">
        <f t="shared" si="61"/>
        <v>4.197</v>
      </c>
      <c r="U165" s="20">
        <f t="shared" si="62"/>
        <v>1.547</v>
      </c>
      <c r="V165" s="12">
        <f t="shared" si="63"/>
        <v>1.3470000000000002</v>
      </c>
      <c r="W165" s="12">
        <f t="shared" si="64"/>
        <v>2.0469999999999997</v>
      </c>
      <c r="X165" s="16">
        <f t="shared" si="65"/>
        <v>1.647</v>
      </c>
    </row>
    <row r="166" spans="1:24" ht="12.75">
      <c r="A166" s="8">
        <v>42437</v>
      </c>
      <c r="B166" s="2">
        <v>68</v>
      </c>
      <c r="D166" s="2">
        <v>1</v>
      </c>
      <c r="E166">
        <v>1.722</v>
      </c>
      <c r="F166" s="9"/>
      <c r="G166" s="19"/>
      <c r="H166" s="24"/>
      <c r="I166" s="12"/>
      <c r="J166" s="12"/>
      <c r="K166" s="12"/>
      <c r="L166" s="12"/>
      <c r="M166" s="16"/>
      <c r="N166" s="18">
        <f t="shared" si="55"/>
        <v>-1.722</v>
      </c>
      <c r="O166" s="18">
        <f t="shared" si="56"/>
        <v>-1.6219999999999999</v>
      </c>
      <c r="P166" s="18">
        <f t="shared" si="57"/>
        <v>-1.522</v>
      </c>
      <c r="Q166" s="18">
        <f t="shared" si="58"/>
        <v>-1.422</v>
      </c>
      <c r="R166" s="16">
        <f t="shared" si="59"/>
        <v>-1.322</v>
      </c>
      <c r="S166" s="18">
        <f t="shared" si="60"/>
        <v>4.228</v>
      </c>
      <c r="T166" s="18">
        <f t="shared" si="61"/>
        <v>4.228</v>
      </c>
      <c r="U166" s="20">
        <f t="shared" si="62"/>
        <v>1.5779999999999998</v>
      </c>
      <c r="V166" s="36">
        <f t="shared" si="63"/>
        <v>1.3780000000000001</v>
      </c>
      <c r="W166" s="36">
        <f t="shared" si="64"/>
        <v>2.078</v>
      </c>
      <c r="X166" s="25">
        <f t="shared" si="65"/>
        <v>1.678</v>
      </c>
    </row>
    <row r="167" spans="1:25" ht="12.75">
      <c r="A167" s="8">
        <v>42438</v>
      </c>
      <c r="B167" s="2">
        <v>69</v>
      </c>
      <c r="D167" s="2">
        <v>0</v>
      </c>
      <c r="E167">
        <v>1.708</v>
      </c>
      <c r="F167" s="9"/>
      <c r="G167" s="19">
        <v>1000</v>
      </c>
      <c r="H167" s="24"/>
      <c r="I167" s="12"/>
      <c r="J167" s="12"/>
      <c r="K167" s="12"/>
      <c r="L167" s="12"/>
      <c r="M167" s="16"/>
      <c r="N167" s="18">
        <f t="shared" si="55"/>
        <v>-1.708</v>
      </c>
      <c r="O167" s="18">
        <f t="shared" si="56"/>
        <v>-1.6079999999999999</v>
      </c>
      <c r="P167" s="18">
        <f t="shared" si="57"/>
        <v>-1.508</v>
      </c>
      <c r="Q167" s="18">
        <f t="shared" si="58"/>
        <v>-1.408</v>
      </c>
      <c r="R167" s="16">
        <f t="shared" si="59"/>
        <v>-1.3079999999999998</v>
      </c>
      <c r="S167" s="18">
        <f t="shared" si="60"/>
        <v>4.242</v>
      </c>
      <c r="T167" s="18">
        <f t="shared" si="61"/>
        <v>4.242</v>
      </c>
      <c r="U167" s="20">
        <f t="shared" si="62"/>
        <v>1.5919999999999999</v>
      </c>
      <c r="V167" s="36">
        <f t="shared" si="63"/>
        <v>1.3920000000000001</v>
      </c>
      <c r="W167" s="36">
        <f t="shared" si="64"/>
        <v>2.0919999999999996</v>
      </c>
      <c r="X167" s="25">
        <f t="shared" si="65"/>
        <v>1.692</v>
      </c>
      <c r="Y167" s="31" t="s">
        <v>45</v>
      </c>
    </row>
    <row r="168" spans="1:24" ht="12.75">
      <c r="A168" s="8">
        <v>42439</v>
      </c>
      <c r="B168" s="2">
        <v>70</v>
      </c>
      <c r="D168" s="2">
        <v>0</v>
      </c>
      <c r="E168">
        <v>1.671</v>
      </c>
      <c r="F168" s="9"/>
      <c r="G168" s="19"/>
      <c r="H168" s="24"/>
      <c r="I168" s="12"/>
      <c r="J168" s="12"/>
      <c r="K168" s="12"/>
      <c r="L168" s="12"/>
      <c r="M168" s="16"/>
      <c r="N168" s="18">
        <f t="shared" si="55"/>
        <v>-1.671</v>
      </c>
      <c r="O168" s="18">
        <f t="shared" si="56"/>
        <v>-1.571</v>
      </c>
      <c r="P168" s="18">
        <f t="shared" si="57"/>
        <v>-1.471</v>
      </c>
      <c r="Q168" s="18">
        <f t="shared" si="58"/>
        <v>-1.371</v>
      </c>
      <c r="R168" s="16">
        <f t="shared" si="59"/>
        <v>-1.271</v>
      </c>
      <c r="S168" s="18">
        <f t="shared" si="60"/>
        <v>4.279</v>
      </c>
      <c r="T168" s="18">
        <f t="shared" si="61"/>
        <v>4.279</v>
      </c>
      <c r="U168" s="20">
        <f t="shared" si="62"/>
        <v>1.6289999999999998</v>
      </c>
      <c r="V168" s="36">
        <f t="shared" si="63"/>
        <v>1.429</v>
      </c>
      <c r="W168" s="36">
        <f t="shared" si="64"/>
        <v>2.1289999999999996</v>
      </c>
      <c r="X168" s="25">
        <f t="shared" si="65"/>
        <v>1.7289999999999999</v>
      </c>
    </row>
    <row r="169" spans="1:24" ht="12.75">
      <c r="A169" s="8">
        <v>42440</v>
      </c>
      <c r="B169" s="2">
        <v>71</v>
      </c>
      <c r="D169" s="2">
        <v>0</v>
      </c>
      <c r="E169">
        <v>1.638</v>
      </c>
      <c r="F169" s="9"/>
      <c r="G169" s="19"/>
      <c r="H169" s="24"/>
      <c r="I169" s="12"/>
      <c r="J169" s="12"/>
      <c r="K169" s="12"/>
      <c r="L169" s="12"/>
      <c r="M169" s="16"/>
      <c r="N169" s="18">
        <f t="shared" si="55"/>
        <v>-1.638</v>
      </c>
      <c r="O169" s="18">
        <f t="shared" si="56"/>
        <v>-1.5379999999999998</v>
      </c>
      <c r="P169" s="18">
        <f t="shared" si="57"/>
        <v>-1.438</v>
      </c>
      <c r="Q169" s="18">
        <f t="shared" si="58"/>
        <v>-1.3379999999999999</v>
      </c>
      <c r="R169" s="16">
        <f t="shared" si="59"/>
        <v>-1.238</v>
      </c>
      <c r="S169" s="18">
        <f t="shared" si="60"/>
        <v>4.312</v>
      </c>
      <c r="T169" s="18">
        <f t="shared" si="61"/>
        <v>4.312</v>
      </c>
      <c r="U169" s="20">
        <f t="shared" si="62"/>
        <v>1.662</v>
      </c>
      <c r="V169" s="36">
        <f t="shared" si="63"/>
        <v>1.4620000000000002</v>
      </c>
      <c r="W169" s="36">
        <f t="shared" si="64"/>
        <v>2.162</v>
      </c>
      <c r="X169" s="25">
        <f t="shared" si="65"/>
        <v>1.762</v>
      </c>
    </row>
    <row r="170" spans="1:24" ht="12.75">
      <c r="A170" s="8">
        <v>42441</v>
      </c>
      <c r="B170" s="2">
        <v>72</v>
      </c>
      <c r="D170" s="2">
        <v>1</v>
      </c>
      <c r="E170">
        <v>1.654</v>
      </c>
      <c r="F170" s="9"/>
      <c r="G170" s="19"/>
      <c r="H170" s="24"/>
      <c r="I170" s="12"/>
      <c r="J170" s="12"/>
      <c r="K170" s="12"/>
      <c r="L170" s="12"/>
      <c r="M170" s="16"/>
      <c r="N170" s="18">
        <f t="shared" si="55"/>
        <v>-1.654</v>
      </c>
      <c r="O170" s="18">
        <f t="shared" si="56"/>
        <v>-1.5539999999999998</v>
      </c>
      <c r="P170" s="18">
        <f t="shared" si="57"/>
        <v>-1.454</v>
      </c>
      <c r="Q170" s="18">
        <f t="shared" si="58"/>
        <v>-1.3539999999999999</v>
      </c>
      <c r="R170" s="16">
        <f t="shared" si="59"/>
        <v>-1.254</v>
      </c>
      <c r="S170" s="18">
        <f t="shared" si="60"/>
        <v>4.296</v>
      </c>
      <c r="T170" s="18">
        <f t="shared" si="61"/>
        <v>4.296</v>
      </c>
      <c r="U170" s="20">
        <f t="shared" si="62"/>
        <v>1.646</v>
      </c>
      <c r="V170" s="36">
        <f t="shared" si="63"/>
        <v>1.4460000000000002</v>
      </c>
      <c r="W170" s="36">
        <f t="shared" si="64"/>
        <v>2.146</v>
      </c>
      <c r="X170" s="25">
        <f t="shared" si="65"/>
        <v>1.746</v>
      </c>
    </row>
    <row r="171" spans="1:24" ht="12.75">
      <c r="A171" s="8">
        <v>42442</v>
      </c>
      <c r="B171" s="2">
        <v>73</v>
      </c>
      <c r="D171" s="2">
        <v>0</v>
      </c>
      <c r="E171">
        <v>1.634</v>
      </c>
      <c r="F171" s="9"/>
      <c r="G171" s="19"/>
      <c r="H171" s="24"/>
      <c r="I171" s="12"/>
      <c r="J171" s="12"/>
      <c r="K171" s="12"/>
      <c r="L171" s="12"/>
      <c r="M171" s="16"/>
      <c r="N171" s="18">
        <f t="shared" si="55"/>
        <v>-1.634</v>
      </c>
      <c r="O171" s="18">
        <f t="shared" si="56"/>
        <v>-1.5339999999999998</v>
      </c>
      <c r="P171" s="18">
        <f t="shared" si="57"/>
        <v>-1.434</v>
      </c>
      <c r="Q171" s="18">
        <f t="shared" si="58"/>
        <v>-1.3339999999999999</v>
      </c>
      <c r="R171" s="16">
        <f t="shared" si="59"/>
        <v>-1.234</v>
      </c>
      <c r="S171" s="18">
        <f t="shared" si="60"/>
        <v>4.316000000000001</v>
      </c>
      <c r="T171" s="18">
        <f t="shared" si="61"/>
        <v>4.316000000000001</v>
      </c>
      <c r="U171" s="20">
        <f t="shared" si="62"/>
        <v>1.666</v>
      </c>
      <c r="V171" s="36">
        <f t="shared" si="63"/>
        <v>1.4660000000000002</v>
      </c>
      <c r="W171" s="36">
        <f t="shared" si="64"/>
        <v>2.166</v>
      </c>
      <c r="X171" s="25">
        <f t="shared" si="65"/>
        <v>1.766</v>
      </c>
    </row>
    <row r="172" spans="1:24" ht="12.75">
      <c r="A172" s="8">
        <v>42443</v>
      </c>
      <c r="B172" s="2">
        <v>74</v>
      </c>
      <c r="D172" s="2">
        <v>4</v>
      </c>
      <c r="E172">
        <v>1.665</v>
      </c>
      <c r="F172" s="9"/>
      <c r="G172" s="19"/>
      <c r="H172" s="24"/>
      <c r="I172" s="12"/>
      <c r="J172" s="12"/>
      <c r="K172" s="12"/>
      <c r="L172" s="12"/>
      <c r="M172" s="16"/>
      <c r="N172" s="18">
        <f t="shared" si="55"/>
        <v>-1.665</v>
      </c>
      <c r="O172" s="18">
        <f t="shared" si="56"/>
        <v>-1.565</v>
      </c>
      <c r="P172" s="18">
        <f t="shared" si="57"/>
        <v>-1.465</v>
      </c>
      <c r="Q172" s="18">
        <f t="shared" si="58"/>
        <v>-1.365</v>
      </c>
      <c r="R172" s="16">
        <f t="shared" si="59"/>
        <v>-1.2650000000000001</v>
      </c>
      <c r="S172" s="18">
        <f t="shared" si="60"/>
        <v>4.285</v>
      </c>
      <c r="T172" s="18">
        <f t="shared" si="61"/>
        <v>4.285</v>
      </c>
      <c r="U172" s="20">
        <f t="shared" si="62"/>
        <v>1.6349999999999998</v>
      </c>
      <c r="V172" s="36">
        <f t="shared" si="63"/>
        <v>1.435</v>
      </c>
      <c r="W172" s="36">
        <f t="shared" si="64"/>
        <v>2.135</v>
      </c>
      <c r="X172" s="25">
        <f t="shared" si="65"/>
        <v>1.7349999999999999</v>
      </c>
    </row>
    <row r="173" spans="1:24" ht="12.75">
      <c r="A173" s="8">
        <v>42444</v>
      </c>
      <c r="B173" s="2">
        <v>75</v>
      </c>
      <c r="D173" s="2">
        <v>6</v>
      </c>
      <c r="E173">
        <v>1.684</v>
      </c>
      <c r="F173" s="9">
        <v>5</v>
      </c>
      <c r="G173" s="19"/>
      <c r="H173" s="24"/>
      <c r="I173" s="12"/>
      <c r="J173" s="12"/>
      <c r="K173" s="12"/>
      <c r="L173" s="12"/>
      <c r="M173" s="16"/>
      <c r="N173" s="18">
        <f t="shared" si="55"/>
        <v>-1.684</v>
      </c>
      <c r="O173" s="18">
        <f t="shared" si="56"/>
        <v>-1.5839999999999999</v>
      </c>
      <c r="P173" s="18">
        <f t="shared" si="57"/>
        <v>-1.484</v>
      </c>
      <c r="Q173" s="18">
        <f t="shared" si="58"/>
        <v>-1.384</v>
      </c>
      <c r="R173" s="16">
        <f t="shared" si="59"/>
        <v>-1.2839999999999998</v>
      </c>
      <c r="S173" s="18">
        <f t="shared" si="60"/>
        <v>4.266</v>
      </c>
      <c r="T173" s="18">
        <f t="shared" si="61"/>
        <v>4.266</v>
      </c>
      <c r="U173" s="20">
        <f t="shared" si="62"/>
        <v>1.6159999999999999</v>
      </c>
      <c r="V173" s="36">
        <f t="shared" si="63"/>
        <v>1.4160000000000001</v>
      </c>
      <c r="W173" s="36">
        <f t="shared" si="64"/>
        <v>2.1159999999999997</v>
      </c>
      <c r="X173" s="25">
        <f t="shared" si="65"/>
        <v>1.716</v>
      </c>
    </row>
    <row r="174" spans="1:24" ht="12.75">
      <c r="A174" s="8">
        <v>42445</v>
      </c>
      <c r="B174" s="2">
        <v>76</v>
      </c>
      <c r="D174" s="2">
        <v>3</v>
      </c>
      <c r="E174">
        <v>1.69</v>
      </c>
      <c r="F174" s="9"/>
      <c r="G174" s="19"/>
      <c r="H174" s="24"/>
      <c r="I174" s="12"/>
      <c r="J174" s="12"/>
      <c r="K174" s="12"/>
      <c r="L174" s="12"/>
      <c r="M174" s="16"/>
      <c r="N174" s="18">
        <f t="shared" si="55"/>
        <v>-1.69</v>
      </c>
      <c r="O174" s="18">
        <f t="shared" si="56"/>
        <v>-1.5899999999999999</v>
      </c>
      <c r="P174" s="18">
        <f t="shared" si="57"/>
        <v>-1.49</v>
      </c>
      <c r="Q174" s="18">
        <f t="shared" si="58"/>
        <v>-1.39</v>
      </c>
      <c r="R174" s="16">
        <f t="shared" si="59"/>
        <v>-1.29</v>
      </c>
      <c r="S174" s="18">
        <f t="shared" si="60"/>
        <v>4.26</v>
      </c>
      <c r="T174" s="18">
        <f t="shared" si="61"/>
        <v>4.26</v>
      </c>
      <c r="U174" s="20">
        <f t="shared" si="62"/>
        <v>1.6099999999999999</v>
      </c>
      <c r="V174" s="36">
        <f t="shared" si="63"/>
        <v>1.4100000000000001</v>
      </c>
      <c r="W174" s="36">
        <f t="shared" si="64"/>
        <v>2.11</v>
      </c>
      <c r="X174" s="25">
        <f t="shared" si="65"/>
        <v>1.71</v>
      </c>
    </row>
    <row r="175" spans="1:24" ht="12.75">
      <c r="A175" s="8">
        <v>42446</v>
      </c>
      <c r="B175" s="2">
        <v>77</v>
      </c>
      <c r="D175" s="2">
        <v>0</v>
      </c>
      <c r="E175">
        <v>1.665</v>
      </c>
      <c r="F175" s="9"/>
      <c r="G175" s="19"/>
      <c r="H175" s="24"/>
      <c r="I175" s="12"/>
      <c r="J175" s="12"/>
      <c r="K175" s="12"/>
      <c r="L175" s="12"/>
      <c r="M175" s="16"/>
      <c r="N175" s="18">
        <f t="shared" si="55"/>
        <v>-1.665</v>
      </c>
      <c r="O175" s="18">
        <f t="shared" si="56"/>
        <v>-1.565</v>
      </c>
      <c r="P175" s="18">
        <f t="shared" si="57"/>
        <v>-1.465</v>
      </c>
      <c r="Q175" s="18">
        <f t="shared" si="58"/>
        <v>-1.365</v>
      </c>
      <c r="R175" s="16">
        <f t="shared" si="59"/>
        <v>-1.2650000000000001</v>
      </c>
      <c r="S175" s="18">
        <f t="shared" si="60"/>
        <v>4.285</v>
      </c>
      <c r="T175" s="18">
        <f t="shared" si="61"/>
        <v>4.285</v>
      </c>
      <c r="U175" s="20">
        <f t="shared" si="62"/>
        <v>1.6349999999999998</v>
      </c>
      <c r="V175" s="36">
        <f t="shared" si="63"/>
        <v>1.435</v>
      </c>
      <c r="W175" s="36">
        <f t="shared" si="64"/>
        <v>2.135</v>
      </c>
      <c r="X175" s="25">
        <f t="shared" si="65"/>
        <v>1.7349999999999999</v>
      </c>
    </row>
    <row r="176" spans="1:24" ht="12.75">
      <c r="A176" s="8">
        <v>42447</v>
      </c>
      <c r="B176" s="2">
        <v>78</v>
      </c>
      <c r="D176" s="2">
        <v>0</v>
      </c>
      <c r="E176">
        <v>1.652</v>
      </c>
      <c r="F176" s="9"/>
      <c r="G176" s="19"/>
      <c r="H176" s="24"/>
      <c r="I176" s="12"/>
      <c r="J176" s="12"/>
      <c r="K176" s="12"/>
      <c r="L176" s="12"/>
      <c r="M176" s="16"/>
      <c r="N176" s="18">
        <f t="shared" si="55"/>
        <v>-1.652</v>
      </c>
      <c r="O176" s="18">
        <f t="shared" si="56"/>
        <v>-1.5519999999999998</v>
      </c>
      <c r="P176" s="18">
        <f t="shared" si="57"/>
        <v>-1.452</v>
      </c>
      <c r="Q176" s="18">
        <f t="shared" si="58"/>
        <v>-1.3519999999999999</v>
      </c>
      <c r="R176" s="16">
        <f t="shared" si="59"/>
        <v>-1.2519999999999998</v>
      </c>
      <c r="S176" s="18">
        <f t="shared" si="60"/>
        <v>4.298</v>
      </c>
      <c r="T176" s="18">
        <f t="shared" si="61"/>
        <v>4.298</v>
      </c>
      <c r="U176" s="20">
        <f t="shared" si="62"/>
        <v>1.648</v>
      </c>
      <c r="V176" s="36">
        <f t="shared" si="63"/>
        <v>1.4480000000000002</v>
      </c>
      <c r="W176" s="36">
        <f t="shared" si="64"/>
        <v>2.1479999999999997</v>
      </c>
      <c r="X176" s="25">
        <f t="shared" si="65"/>
        <v>1.748</v>
      </c>
    </row>
    <row r="177" spans="1:24" ht="12.75">
      <c r="A177" s="8">
        <v>42448</v>
      </c>
      <c r="B177" s="2">
        <v>79</v>
      </c>
      <c r="D177" s="2">
        <v>0</v>
      </c>
      <c r="E177">
        <v>1.644</v>
      </c>
      <c r="F177" s="9"/>
      <c r="G177" s="19"/>
      <c r="H177" s="24"/>
      <c r="I177" s="12"/>
      <c r="J177" s="12"/>
      <c r="K177" s="12"/>
      <c r="L177" s="12"/>
      <c r="M177" s="16"/>
      <c r="N177" s="18">
        <f t="shared" si="55"/>
        <v>-1.644</v>
      </c>
      <c r="O177" s="18">
        <f t="shared" si="56"/>
        <v>-1.5439999999999998</v>
      </c>
      <c r="P177" s="18">
        <f t="shared" si="57"/>
        <v>-1.444</v>
      </c>
      <c r="Q177" s="18">
        <f t="shared" si="58"/>
        <v>-1.3439999999999999</v>
      </c>
      <c r="R177" s="16">
        <f t="shared" si="59"/>
        <v>-1.2439999999999998</v>
      </c>
      <c r="S177" s="18">
        <f t="shared" si="60"/>
        <v>4.306</v>
      </c>
      <c r="T177" s="18">
        <f t="shared" si="61"/>
        <v>4.306</v>
      </c>
      <c r="U177" s="20">
        <f t="shared" si="62"/>
        <v>1.656</v>
      </c>
      <c r="V177" s="36">
        <f t="shared" si="63"/>
        <v>1.4560000000000002</v>
      </c>
      <c r="W177" s="36">
        <f t="shared" si="64"/>
        <v>2.1559999999999997</v>
      </c>
      <c r="X177" s="25">
        <f t="shared" si="65"/>
        <v>1.756</v>
      </c>
    </row>
    <row r="178" spans="1:24" ht="12.75">
      <c r="A178" s="8">
        <v>42449</v>
      </c>
      <c r="B178" s="2">
        <v>80</v>
      </c>
      <c r="D178" s="2">
        <v>0</v>
      </c>
      <c r="E178">
        <v>1.629</v>
      </c>
      <c r="F178" s="9"/>
      <c r="G178" s="19"/>
      <c r="H178" s="24"/>
      <c r="I178" s="12"/>
      <c r="J178" s="12"/>
      <c r="K178" s="12"/>
      <c r="L178" s="12"/>
      <c r="M178" s="16"/>
      <c r="N178" s="18">
        <f t="shared" si="55"/>
        <v>-1.629</v>
      </c>
      <c r="O178" s="18">
        <f t="shared" si="56"/>
        <v>-1.529</v>
      </c>
      <c r="P178" s="18">
        <f t="shared" si="57"/>
        <v>-1.429</v>
      </c>
      <c r="Q178" s="18">
        <f t="shared" si="58"/>
        <v>-1.329</v>
      </c>
      <c r="R178" s="16">
        <f t="shared" si="59"/>
        <v>-1.229</v>
      </c>
      <c r="S178" s="18">
        <f t="shared" si="60"/>
        <v>4.321</v>
      </c>
      <c r="T178" s="18">
        <f t="shared" si="61"/>
        <v>4.321</v>
      </c>
      <c r="U178" s="20">
        <f t="shared" si="62"/>
        <v>1.6709999999999998</v>
      </c>
      <c r="V178" s="36">
        <f t="shared" si="63"/>
        <v>1.471</v>
      </c>
      <c r="W178" s="36">
        <f t="shared" si="64"/>
        <v>2.171</v>
      </c>
      <c r="X178" s="25">
        <f t="shared" si="65"/>
        <v>1.771</v>
      </c>
    </row>
    <row r="179" spans="1:24" ht="12.75">
      <c r="A179" s="8">
        <v>42450</v>
      </c>
      <c r="B179" s="2">
        <v>81</v>
      </c>
      <c r="D179" s="2">
        <v>0</v>
      </c>
      <c r="E179">
        <v>1.608</v>
      </c>
      <c r="F179" s="9">
        <v>6</v>
      </c>
      <c r="G179" s="19"/>
      <c r="H179" s="24"/>
      <c r="I179" s="12"/>
      <c r="J179" s="12"/>
      <c r="K179" s="12"/>
      <c r="L179" s="12"/>
      <c r="M179" s="16"/>
      <c r="N179" s="18">
        <f t="shared" si="55"/>
        <v>-1.608</v>
      </c>
      <c r="O179" s="18">
        <f t="shared" si="56"/>
        <v>-1.508</v>
      </c>
      <c r="P179" s="18">
        <f t="shared" si="57"/>
        <v>-1.4080000000000001</v>
      </c>
      <c r="Q179" s="18">
        <f t="shared" si="58"/>
        <v>-1.308</v>
      </c>
      <c r="R179" s="16">
        <f t="shared" si="59"/>
        <v>-1.2080000000000002</v>
      </c>
      <c r="S179" s="18">
        <f t="shared" si="60"/>
        <v>4.3420000000000005</v>
      </c>
      <c r="T179" s="18">
        <f t="shared" si="61"/>
        <v>4.3420000000000005</v>
      </c>
      <c r="U179" s="20">
        <f t="shared" si="62"/>
        <v>1.6919999999999997</v>
      </c>
      <c r="V179" s="36">
        <f t="shared" si="63"/>
        <v>1.492</v>
      </c>
      <c r="W179" s="36">
        <f t="shared" si="64"/>
        <v>2.1919999999999997</v>
      </c>
      <c r="X179" s="25">
        <f t="shared" si="65"/>
        <v>1.7919999999999998</v>
      </c>
    </row>
    <row r="180" spans="1:24" ht="12.75">
      <c r="A180" s="8">
        <v>42451</v>
      </c>
      <c r="B180" s="2">
        <v>82</v>
      </c>
      <c r="C180" s="2">
        <v>3</v>
      </c>
      <c r="D180" s="2">
        <v>8</v>
      </c>
      <c r="E180">
        <v>1.777</v>
      </c>
      <c r="F180" s="9"/>
      <c r="G180" s="19"/>
      <c r="H180" s="24"/>
      <c r="I180" s="12"/>
      <c r="J180" s="12"/>
      <c r="K180" s="12"/>
      <c r="L180" s="12"/>
      <c r="M180" s="16"/>
      <c r="N180" s="18">
        <f t="shared" si="55"/>
        <v>-1.777</v>
      </c>
      <c r="O180" s="18">
        <f t="shared" si="56"/>
        <v>-1.6769999999999998</v>
      </c>
      <c r="P180" s="18">
        <f t="shared" si="57"/>
        <v>-1.577</v>
      </c>
      <c r="Q180" s="18">
        <f t="shared" si="58"/>
        <v>-1.4769999999999999</v>
      </c>
      <c r="R180" s="16">
        <f t="shared" si="59"/>
        <v>-1.3769999999999998</v>
      </c>
      <c r="S180" s="18">
        <f t="shared" si="60"/>
        <v>4.173</v>
      </c>
      <c r="T180" s="18">
        <f t="shared" si="61"/>
        <v>4.173</v>
      </c>
      <c r="U180" s="20">
        <f t="shared" si="62"/>
        <v>1.523</v>
      </c>
      <c r="V180" s="36">
        <f t="shared" si="63"/>
        <v>1.3230000000000002</v>
      </c>
      <c r="W180" s="36">
        <f t="shared" si="64"/>
        <v>2.0229999999999997</v>
      </c>
      <c r="X180" s="25">
        <f t="shared" si="65"/>
        <v>1.623</v>
      </c>
    </row>
    <row r="181" spans="1:24" ht="12.75">
      <c r="A181" s="8">
        <v>42452</v>
      </c>
      <c r="B181" s="2">
        <v>83</v>
      </c>
      <c r="D181" s="2">
        <v>19</v>
      </c>
      <c r="E181">
        <v>1.901</v>
      </c>
      <c r="F181" s="9"/>
      <c r="G181" s="19"/>
      <c r="H181" s="24"/>
      <c r="I181" s="12"/>
      <c r="J181" s="12"/>
      <c r="K181" s="12"/>
      <c r="L181" s="12"/>
      <c r="M181" s="16"/>
      <c r="N181" s="18">
        <f t="shared" si="55"/>
        <v>-1.901</v>
      </c>
      <c r="O181" s="18">
        <f t="shared" si="56"/>
        <v>-1.801</v>
      </c>
      <c r="P181" s="18">
        <f t="shared" si="57"/>
        <v>-1.701</v>
      </c>
      <c r="Q181" s="18">
        <f t="shared" si="58"/>
        <v>-1.601</v>
      </c>
      <c r="R181" s="16">
        <f t="shared" si="59"/>
        <v>-1.501</v>
      </c>
      <c r="S181" s="18">
        <f t="shared" si="60"/>
        <v>4.049</v>
      </c>
      <c r="T181" s="18">
        <f t="shared" si="61"/>
        <v>4.049</v>
      </c>
      <c r="U181" s="20">
        <f t="shared" si="62"/>
        <v>1.3989999999999998</v>
      </c>
      <c r="V181" s="36">
        <f t="shared" si="63"/>
        <v>1.199</v>
      </c>
      <c r="W181" s="36">
        <f t="shared" si="64"/>
        <v>1.8989999999999998</v>
      </c>
      <c r="X181" s="25">
        <f t="shared" si="65"/>
        <v>1.4989999999999999</v>
      </c>
    </row>
    <row r="182" spans="1:25" ht="12.75">
      <c r="A182" s="8">
        <v>42453</v>
      </c>
      <c r="B182" s="2">
        <v>84</v>
      </c>
      <c r="D182" s="2">
        <v>0</v>
      </c>
      <c r="E182">
        <v>1.821</v>
      </c>
      <c r="F182" s="9"/>
      <c r="G182" s="19">
        <v>930</v>
      </c>
      <c r="H182" s="24"/>
      <c r="I182" s="12"/>
      <c r="J182" s="12"/>
      <c r="K182" s="12"/>
      <c r="L182" s="12"/>
      <c r="M182" s="16"/>
      <c r="N182" s="18">
        <f t="shared" si="55"/>
        <v>-1.821</v>
      </c>
      <c r="O182" s="18">
        <f t="shared" si="56"/>
        <v>-1.7209999999999999</v>
      </c>
      <c r="P182" s="18">
        <f t="shared" si="57"/>
        <v>-1.621</v>
      </c>
      <c r="Q182" s="18">
        <f t="shared" si="58"/>
        <v>-1.521</v>
      </c>
      <c r="R182" s="16">
        <f t="shared" si="59"/>
        <v>-1.4209999999999998</v>
      </c>
      <c r="S182" s="18">
        <f t="shared" si="60"/>
        <v>4.1290000000000004</v>
      </c>
      <c r="T182" s="18">
        <f t="shared" si="61"/>
        <v>4.1290000000000004</v>
      </c>
      <c r="U182" s="20">
        <f t="shared" si="62"/>
        <v>1.4789999999999999</v>
      </c>
      <c r="V182" s="36">
        <f t="shared" si="63"/>
        <v>1.2790000000000001</v>
      </c>
      <c r="W182" s="36">
        <f t="shared" si="64"/>
        <v>1.9789999999999999</v>
      </c>
      <c r="X182" s="25">
        <f t="shared" si="65"/>
        <v>1.579</v>
      </c>
      <c r="Y182" s="31" t="s">
        <v>46</v>
      </c>
    </row>
    <row r="183" spans="1:24" ht="12.75">
      <c r="A183" s="8">
        <v>42454</v>
      </c>
      <c r="B183" s="2">
        <v>85</v>
      </c>
      <c r="D183" s="2">
        <v>4</v>
      </c>
      <c r="E183">
        <v>1.929</v>
      </c>
      <c r="F183" s="9"/>
      <c r="G183" s="19"/>
      <c r="H183" s="24"/>
      <c r="I183" s="12"/>
      <c r="J183" s="12"/>
      <c r="K183" s="12"/>
      <c r="L183" s="12"/>
      <c r="M183" s="16"/>
      <c r="N183" s="18">
        <f t="shared" si="55"/>
        <v>-1.929</v>
      </c>
      <c r="O183" s="18">
        <f t="shared" si="56"/>
        <v>-1.829</v>
      </c>
      <c r="P183" s="18">
        <f t="shared" si="57"/>
        <v>-1.729</v>
      </c>
      <c r="Q183" s="18">
        <f t="shared" si="58"/>
        <v>-1.629</v>
      </c>
      <c r="R183" s="16">
        <f t="shared" si="59"/>
        <v>-1.529</v>
      </c>
      <c r="S183" s="18">
        <f t="shared" si="60"/>
        <v>4.021</v>
      </c>
      <c r="T183" s="18">
        <f t="shared" si="61"/>
        <v>4.021</v>
      </c>
      <c r="U183" s="20">
        <f t="shared" si="62"/>
        <v>1.3709999999999998</v>
      </c>
      <c r="V183" s="36">
        <f t="shared" si="63"/>
        <v>1.171</v>
      </c>
      <c r="W183" s="36">
        <f t="shared" si="64"/>
        <v>1.8709999999999998</v>
      </c>
      <c r="X183" s="25">
        <f t="shared" si="65"/>
        <v>1.4709999999999999</v>
      </c>
    </row>
    <row r="184" spans="1:24" ht="12.75">
      <c r="A184" s="8">
        <v>42455</v>
      </c>
      <c r="B184" s="2">
        <v>86</v>
      </c>
      <c r="D184" s="2">
        <v>15</v>
      </c>
      <c r="E184">
        <v>1.988</v>
      </c>
      <c r="F184" s="9"/>
      <c r="G184" s="19"/>
      <c r="H184" s="24"/>
      <c r="I184" s="12"/>
      <c r="J184" s="12"/>
      <c r="K184" s="12"/>
      <c r="L184" s="12"/>
      <c r="M184" s="16"/>
      <c r="N184" s="18">
        <f t="shared" si="55"/>
        <v>-1.988</v>
      </c>
      <c r="O184" s="18">
        <f t="shared" si="56"/>
        <v>-1.888</v>
      </c>
      <c r="P184" s="18">
        <f t="shared" si="57"/>
        <v>-1.788</v>
      </c>
      <c r="Q184" s="18">
        <f t="shared" si="58"/>
        <v>-1.688</v>
      </c>
      <c r="R184" s="16">
        <f t="shared" si="59"/>
        <v>-1.588</v>
      </c>
      <c r="S184" s="18">
        <f t="shared" si="60"/>
        <v>3.962</v>
      </c>
      <c r="T184" s="18">
        <f t="shared" si="61"/>
        <v>3.962</v>
      </c>
      <c r="U184" s="20">
        <f t="shared" si="62"/>
        <v>1.3119999999999998</v>
      </c>
      <c r="V184" s="36">
        <f t="shared" si="63"/>
        <v>1.112</v>
      </c>
      <c r="W184" s="36">
        <f t="shared" si="64"/>
        <v>1.8119999999999998</v>
      </c>
      <c r="X184" s="25">
        <f t="shared" si="65"/>
        <v>1.412</v>
      </c>
    </row>
    <row r="185" spans="1:24" ht="12.75">
      <c r="A185" s="8">
        <v>42456</v>
      </c>
      <c r="B185" s="2">
        <v>87</v>
      </c>
      <c r="D185" s="2">
        <v>1</v>
      </c>
      <c r="E185">
        <v>1.927</v>
      </c>
      <c r="F185" s="9"/>
      <c r="G185" s="19"/>
      <c r="H185" s="24"/>
      <c r="I185" s="12"/>
      <c r="J185" s="12"/>
      <c r="K185" s="12"/>
      <c r="L185" s="12"/>
      <c r="M185" s="16"/>
      <c r="N185" s="18">
        <f t="shared" si="55"/>
        <v>-1.927</v>
      </c>
      <c r="O185" s="18">
        <f t="shared" si="56"/>
        <v>-1.827</v>
      </c>
      <c r="P185" s="18">
        <f t="shared" si="57"/>
        <v>-1.727</v>
      </c>
      <c r="Q185" s="18">
        <f t="shared" si="58"/>
        <v>-1.627</v>
      </c>
      <c r="R185" s="16">
        <f t="shared" si="59"/>
        <v>-1.5270000000000001</v>
      </c>
      <c r="S185" s="18">
        <f t="shared" si="60"/>
        <v>4.023</v>
      </c>
      <c r="T185" s="18">
        <f t="shared" si="61"/>
        <v>4.023</v>
      </c>
      <c r="U185" s="20">
        <f t="shared" si="62"/>
        <v>1.3729999999999998</v>
      </c>
      <c r="V185" s="36">
        <f t="shared" si="63"/>
        <v>1.173</v>
      </c>
      <c r="W185" s="36">
        <f t="shared" si="64"/>
        <v>1.8729999999999998</v>
      </c>
      <c r="X185" s="25">
        <f t="shared" si="65"/>
        <v>1.4729999999999999</v>
      </c>
    </row>
    <row r="186" spans="1:24" ht="12.75">
      <c r="A186" s="8">
        <v>42457</v>
      </c>
      <c r="B186" s="2">
        <v>88</v>
      </c>
      <c r="C186" s="2">
        <v>4</v>
      </c>
      <c r="D186" s="2">
        <v>3</v>
      </c>
      <c r="E186">
        <v>1.909</v>
      </c>
      <c r="F186" s="9"/>
      <c r="G186" s="19"/>
      <c r="H186" s="24"/>
      <c r="I186" s="12"/>
      <c r="J186" s="12"/>
      <c r="K186" s="12"/>
      <c r="L186" s="12"/>
      <c r="M186" s="16"/>
      <c r="N186" s="18">
        <f t="shared" si="55"/>
        <v>-1.909</v>
      </c>
      <c r="O186" s="18">
        <f t="shared" si="56"/>
        <v>-1.809</v>
      </c>
      <c r="P186" s="18">
        <f t="shared" si="57"/>
        <v>-1.709</v>
      </c>
      <c r="Q186" s="18">
        <f t="shared" si="58"/>
        <v>-1.609</v>
      </c>
      <c r="R186" s="16">
        <f t="shared" si="59"/>
        <v>-1.509</v>
      </c>
      <c r="S186" s="18">
        <f t="shared" si="60"/>
        <v>4.041</v>
      </c>
      <c r="T186" s="18">
        <f t="shared" si="61"/>
        <v>4.041</v>
      </c>
      <c r="U186" s="20">
        <f t="shared" si="62"/>
        <v>1.3909999999999998</v>
      </c>
      <c r="V186" s="36">
        <f t="shared" si="63"/>
        <v>1.191</v>
      </c>
      <c r="W186" s="36">
        <f t="shared" si="64"/>
        <v>1.8909999999999998</v>
      </c>
      <c r="X186" s="25">
        <f t="shared" si="65"/>
        <v>1.4909999999999999</v>
      </c>
    </row>
    <row r="187" spans="1:24" ht="12.75">
      <c r="A187" s="8">
        <v>42458</v>
      </c>
      <c r="B187" s="2">
        <v>89</v>
      </c>
      <c r="C187" s="2">
        <v>4</v>
      </c>
      <c r="D187" s="2">
        <v>21</v>
      </c>
      <c r="E187">
        <v>2.142</v>
      </c>
      <c r="F187" s="9"/>
      <c r="G187" s="19"/>
      <c r="H187" s="24"/>
      <c r="I187" s="12"/>
      <c r="J187" s="12"/>
      <c r="K187" s="12"/>
      <c r="L187" s="12"/>
      <c r="M187" s="16"/>
      <c r="N187" s="18">
        <f t="shared" si="55"/>
        <v>-2.142</v>
      </c>
      <c r="O187" s="18">
        <f t="shared" si="56"/>
        <v>-2.042</v>
      </c>
      <c r="P187" s="18">
        <f t="shared" si="57"/>
        <v>-1.942</v>
      </c>
      <c r="Q187" s="18">
        <f t="shared" si="58"/>
        <v>-1.8419999999999999</v>
      </c>
      <c r="R187" s="16">
        <f t="shared" si="59"/>
        <v>-1.742</v>
      </c>
      <c r="S187" s="18">
        <f t="shared" si="60"/>
        <v>3.8080000000000003</v>
      </c>
      <c r="T187" s="18">
        <f t="shared" si="61"/>
        <v>3.8080000000000003</v>
      </c>
      <c r="U187" s="20">
        <f t="shared" si="62"/>
        <v>1.158</v>
      </c>
      <c r="V187" s="36">
        <f t="shared" si="63"/>
        <v>0.9580000000000002</v>
      </c>
      <c r="W187" s="36">
        <f t="shared" si="64"/>
        <v>1.658</v>
      </c>
      <c r="X187" s="25">
        <f t="shared" si="65"/>
        <v>1.258</v>
      </c>
    </row>
    <row r="188" spans="1:24" ht="12.75">
      <c r="A188" s="8">
        <v>42459</v>
      </c>
      <c r="B188" s="2">
        <v>90</v>
      </c>
      <c r="D188" s="2">
        <v>4</v>
      </c>
      <c r="E188">
        <v>2.121</v>
      </c>
      <c r="F188" s="9"/>
      <c r="G188" s="19"/>
      <c r="H188" s="24"/>
      <c r="I188" s="12"/>
      <c r="J188" s="12"/>
      <c r="K188" s="12"/>
      <c r="L188" s="12"/>
      <c r="M188" s="16"/>
      <c r="N188" s="18">
        <f t="shared" si="55"/>
        <v>-2.121</v>
      </c>
      <c r="O188" s="18">
        <f t="shared" si="56"/>
        <v>-2.021</v>
      </c>
      <c r="P188" s="18">
        <f t="shared" si="57"/>
        <v>-1.921</v>
      </c>
      <c r="Q188" s="18">
        <f t="shared" si="58"/>
        <v>-1.821</v>
      </c>
      <c r="R188" s="16">
        <f t="shared" si="59"/>
        <v>-1.721</v>
      </c>
      <c r="S188" s="18">
        <f t="shared" si="60"/>
        <v>3.829</v>
      </c>
      <c r="T188" s="18">
        <f t="shared" si="61"/>
        <v>3.829</v>
      </c>
      <c r="U188" s="20">
        <f t="shared" si="62"/>
        <v>1.1789999999999998</v>
      </c>
      <c r="V188" s="36">
        <f t="shared" si="63"/>
        <v>0.9790000000000001</v>
      </c>
      <c r="W188" s="36">
        <f t="shared" si="64"/>
        <v>1.6789999999999998</v>
      </c>
      <c r="X188" s="25">
        <f t="shared" si="65"/>
        <v>1.279</v>
      </c>
    </row>
    <row r="189" spans="1:24" ht="12.75">
      <c r="A189" s="8">
        <v>42460</v>
      </c>
      <c r="B189" s="2">
        <v>91</v>
      </c>
      <c r="D189" s="2">
        <v>3</v>
      </c>
      <c r="E189">
        <v>2.169</v>
      </c>
      <c r="F189" s="9">
        <v>7</v>
      </c>
      <c r="G189" s="19"/>
      <c r="H189" s="24"/>
      <c r="I189" s="12"/>
      <c r="J189" s="12"/>
      <c r="K189" s="12"/>
      <c r="L189" s="12"/>
      <c r="M189" s="16"/>
      <c r="N189" s="18">
        <f aca="true" t="shared" si="66" ref="N189:N230">(E189-0)*-1</f>
        <v>-2.169</v>
      </c>
      <c r="O189" s="18">
        <f aca="true" t="shared" si="67" ref="O189:O230">(0.1-E189)</f>
        <v>-2.069</v>
      </c>
      <c r="P189" s="18">
        <f aca="true" t="shared" si="68" ref="P189:P230">0.2-E189</f>
        <v>-1.969</v>
      </c>
      <c r="Q189" s="18">
        <f aca="true" t="shared" si="69" ref="Q189:Q230">0.3-E189</f>
        <v>-1.869</v>
      </c>
      <c r="R189" s="16">
        <f aca="true" t="shared" si="70" ref="R189:R230">0.4-E189</f>
        <v>-1.7690000000000001</v>
      </c>
      <c r="S189" s="18">
        <f aca="true" t="shared" si="71" ref="S189:S230">5.95-E189</f>
        <v>3.781</v>
      </c>
      <c r="T189" s="18">
        <f aca="true" t="shared" si="72" ref="T189:T230">5.95-E189</f>
        <v>3.781</v>
      </c>
      <c r="U189" s="20">
        <f aca="true" t="shared" si="73" ref="U189:U230">3.3-E189</f>
        <v>1.1309999999999998</v>
      </c>
      <c r="V189" s="36">
        <f aca="true" t="shared" si="74" ref="V189:V230">3.1-E189</f>
        <v>0.931</v>
      </c>
      <c r="W189" s="36">
        <f aca="true" t="shared" si="75" ref="W189:W230">3.8-E189</f>
        <v>1.6309999999999998</v>
      </c>
      <c r="X189" s="25">
        <f aca="true" t="shared" si="76" ref="X189:X230">3.4-E189</f>
        <v>1.2309999999999999</v>
      </c>
    </row>
    <row r="190" spans="1:24" ht="12.75">
      <c r="A190" s="8">
        <v>42461</v>
      </c>
      <c r="B190" s="2">
        <v>92</v>
      </c>
      <c r="D190" s="2">
        <v>0</v>
      </c>
      <c r="E190">
        <v>2.029</v>
      </c>
      <c r="F190" s="9"/>
      <c r="G190" s="19"/>
      <c r="H190" s="24"/>
      <c r="I190" s="12"/>
      <c r="J190" s="12"/>
      <c r="K190" s="12"/>
      <c r="L190" s="12"/>
      <c r="M190" s="16"/>
      <c r="N190" s="18">
        <f t="shared" si="66"/>
        <v>-2.029</v>
      </c>
      <c r="O190" s="18">
        <f>(0.1-E190)</f>
        <v>-1.9289999999999998</v>
      </c>
      <c r="P190" s="18">
        <f t="shared" si="68"/>
        <v>-1.829</v>
      </c>
      <c r="Q190" s="18">
        <f t="shared" si="69"/>
        <v>-1.7289999999999999</v>
      </c>
      <c r="R190" s="16">
        <f t="shared" si="70"/>
        <v>-1.629</v>
      </c>
      <c r="S190" s="18">
        <f t="shared" si="71"/>
        <v>3.9210000000000003</v>
      </c>
      <c r="T190" s="18">
        <f t="shared" si="72"/>
        <v>3.9210000000000003</v>
      </c>
      <c r="U190" s="20">
        <f t="shared" si="73"/>
        <v>1.271</v>
      </c>
      <c r="V190" s="36">
        <f t="shared" si="74"/>
        <v>1.0710000000000002</v>
      </c>
      <c r="W190" s="36">
        <f t="shared" si="75"/>
        <v>1.771</v>
      </c>
      <c r="X190" s="25">
        <f t="shared" si="76"/>
        <v>1.371</v>
      </c>
    </row>
    <row r="191" spans="1:24" ht="12.75">
      <c r="A191" s="8">
        <v>42462</v>
      </c>
      <c r="B191" s="2">
        <v>93</v>
      </c>
      <c r="D191" s="2">
        <v>0</v>
      </c>
      <c r="E191">
        <v>1.98</v>
      </c>
      <c r="F191" s="9"/>
      <c r="G191" s="19"/>
      <c r="H191" s="24"/>
      <c r="I191" s="12"/>
      <c r="J191" s="12"/>
      <c r="K191" s="12"/>
      <c r="L191" s="12"/>
      <c r="M191" s="16"/>
      <c r="N191" s="18">
        <f t="shared" si="66"/>
        <v>-1.98</v>
      </c>
      <c r="O191" s="18">
        <f t="shared" si="67"/>
        <v>-1.88</v>
      </c>
      <c r="P191" s="18">
        <f t="shared" si="68"/>
        <v>-1.78</v>
      </c>
      <c r="Q191" s="18">
        <f t="shared" si="69"/>
        <v>-1.68</v>
      </c>
      <c r="R191" s="16">
        <f t="shared" si="70"/>
        <v>-1.58</v>
      </c>
      <c r="S191" s="18">
        <f t="shared" si="71"/>
        <v>3.97</v>
      </c>
      <c r="T191" s="18">
        <f t="shared" si="72"/>
        <v>3.97</v>
      </c>
      <c r="U191" s="20">
        <f t="shared" si="73"/>
        <v>1.3199999999999998</v>
      </c>
      <c r="V191" s="36">
        <f t="shared" si="74"/>
        <v>1.12</v>
      </c>
      <c r="W191" s="36">
        <f t="shared" si="75"/>
        <v>1.8199999999999998</v>
      </c>
      <c r="X191" s="25">
        <f t="shared" si="76"/>
        <v>1.42</v>
      </c>
    </row>
    <row r="192" spans="1:24" ht="12.75">
      <c r="A192" s="8">
        <v>42463</v>
      </c>
      <c r="B192" s="2">
        <v>94</v>
      </c>
      <c r="D192" s="2">
        <v>0</v>
      </c>
      <c r="E192">
        <v>1.925</v>
      </c>
      <c r="F192" s="9"/>
      <c r="G192" s="19"/>
      <c r="H192" s="24"/>
      <c r="I192" s="12"/>
      <c r="J192" s="12"/>
      <c r="K192" s="12"/>
      <c r="L192" s="12"/>
      <c r="M192" s="16"/>
      <c r="N192" s="18">
        <f t="shared" si="66"/>
        <v>-1.925</v>
      </c>
      <c r="O192" s="18">
        <f t="shared" si="67"/>
        <v>-1.825</v>
      </c>
      <c r="P192" s="18">
        <f t="shared" si="68"/>
        <v>-1.725</v>
      </c>
      <c r="Q192" s="18">
        <f t="shared" si="69"/>
        <v>-1.625</v>
      </c>
      <c r="R192" s="16">
        <f t="shared" si="70"/>
        <v>-1.525</v>
      </c>
      <c r="S192" s="18">
        <f t="shared" si="71"/>
        <v>4.025</v>
      </c>
      <c r="T192" s="18">
        <f t="shared" si="72"/>
        <v>4.025</v>
      </c>
      <c r="U192" s="20">
        <f t="shared" si="73"/>
        <v>1.3749999999999998</v>
      </c>
      <c r="V192" s="36">
        <f t="shared" si="74"/>
        <v>1.175</v>
      </c>
      <c r="W192" s="36">
        <f t="shared" si="75"/>
        <v>1.8749999999999998</v>
      </c>
      <c r="X192" s="25">
        <f t="shared" si="76"/>
        <v>1.4749999999999999</v>
      </c>
    </row>
    <row r="193" spans="1:24" ht="12.75">
      <c r="A193" s="8">
        <v>42464</v>
      </c>
      <c r="B193" s="2">
        <v>95</v>
      </c>
      <c r="D193" s="2">
        <v>0</v>
      </c>
      <c r="E193">
        <v>1.869</v>
      </c>
      <c r="F193" s="9"/>
      <c r="G193" s="19"/>
      <c r="H193" s="24"/>
      <c r="I193" s="12"/>
      <c r="J193" s="12"/>
      <c r="K193" s="12"/>
      <c r="L193" s="12"/>
      <c r="M193" s="16"/>
      <c r="N193" s="18">
        <f t="shared" si="66"/>
        <v>-1.869</v>
      </c>
      <c r="O193" s="18">
        <f t="shared" si="67"/>
        <v>-1.769</v>
      </c>
      <c r="P193" s="18">
        <f t="shared" si="68"/>
        <v>-1.669</v>
      </c>
      <c r="Q193" s="18">
        <f t="shared" si="69"/>
        <v>-1.569</v>
      </c>
      <c r="R193" s="16">
        <f t="shared" si="70"/>
        <v>-1.4689999999999999</v>
      </c>
      <c r="S193" s="18">
        <f t="shared" si="71"/>
        <v>4.081</v>
      </c>
      <c r="T193" s="18">
        <f t="shared" si="72"/>
        <v>4.081</v>
      </c>
      <c r="U193" s="20">
        <f t="shared" si="73"/>
        <v>1.4309999999999998</v>
      </c>
      <c r="V193" s="36">
        <f t="shared" si="74"/>
        <v>1.231</v>
      </c>
      <c r="W193" s="36">
        <f t="shared" si="75"/>
        <v>1.9309999999999998</v>
      </c>
      <c r="X193" s="25">
        <f t="shared" si="76"/>
        <v>1.531</v>
      </c>
    </row>
    <row r="194" spans="1:24" ht="12.75">
      <c r="A194" s="8">
        <v>42465</v>
      </c>
      <c r="B194" s="2">
        <v>96</v>
      </c>
      <c r="D194" s="2">
        <v>0</v>
      </c>
      <c r="E194">
        <v>1.824</v>
      </c>
      <c r="F194" s="9">
        <v>8</v>
      </c>
      <c r="G194" s="19"/>
      <c r="H194" s="24"/>
      <c r="I194" s="12"/>
      <c r="J194" s="12"/>
      <c r="K194" s="12"/>
      <c r="L194" s="12"/>
      <c r="M194" s="16"/>
      <c r="N194" s="18">
        <f t="shared" si="66"/>
        <v>-1.824</v>
      </c>
      <c r="O194" s="18">
        <f t="shared" si="67"/>
        <v>-1.724</v>
      </c>
      <c r="P194" s="18">
        <f t="shared" si="68"/>
        <v>-1.624</v>
      </c>
      <c r="Q194" s="18">
        <f t="shared" si="69"/>
        <v>-1.524</v>
      </c>
      <c r="R194" s="16">
        <f t="shared" si="70"/>
        <v>-1.424</v>
      </c>
      <c r="S194" s="18">
        <f t="shared" si="71"/>
        <v>4.126</v>
      </c>
      <c r="T194" s="18">
        <f t="shared" si="72"/>
        <v>4.126</v>
      </c>
      <c r="U194" s="20">
        <f t="shared" si="73"/>
        <v>1.4759999999999998</v>
      </c>
      <c r="V194" s="36">
        <f t="shared" si="74"/>
        <v>1.276</v>
      </c>
      <c r="W194" s="36">
        <f t="shared" si="75"/>
        <v>1.9759999999999998</v>
      </c>
      <c r="X194" s="25">
        <f t="shared" si="76"/>
        <v>1.5759999999999998</v>
      </c>
    </row>
    <row r="195" spans="1:24" ht="12.75">
      <c r="A195" s="8">
        <v>42466</v>
      </c>
      <c r="B195" s="2">
        <v>97</v>
      </c>
      <c r="D195" s="2">
        <v>0</v>
      </c>
      <c r="E195">
        <v>1.787</v>
      </c>
      <c r="F195" s="9"/>
      <c r="G195" s="19"/>
      <c r="H195" s="24"/>
      <c r="I195" s="12"/>
      <c r="J195" s="12"/>
      <c r="K195" s="12"/>
      <c r="L195" s="12"/>
      <c r="M195" s="16"/>
      <c r="N195" s="18">
        <f t="shared" si="66"/>
        <v>-1.787</v>
      </c>
      <c r="O195" s="18">
        <f t="shared" si="67"/>
        <v>-1.6869999999999998</v>
      </c>
      <c r="P195" s="18">
        <f t="shared" si="68"/>
        <v>-1.587</v>
      </c>
      <c r="Q195" s="18">
        <f t="shared" si="69"/>
        <v>-1.4869999999999999</v>
      </c>
      <c r="R195" s="16">
        <f t="shared" si="70"/>
        <v>-1.387</v>
      </c>
      <c r="S195" s="18">
        <f t="shared" si="71"/>
        <v>4.163</v>
      </c>
      <c r="T195" s="18">
        <f t="shared" si="72"/>
        <v>4.163</v>
      </c>
      <c r="U195" s="20">
        <f t="shared" si="73"/>
        <v>1.513</v>
      </c>
      <c r="V195" s="36">
        <f t="shared" si="74"/>
        <v>1.3130000000000002</v>
      </c>
      <c r="W195" s="36">
        <f t="shared" si="75"/>
        <v>2.013</v>
      </c>
      <c r="X195" s="25">
        <f t="shared" si="76"/>
        <v>1.613</v>
      </c>
    </row>
    <row r="196" spans="1:24" ht="12.75">
      <c r="A196" s="8">
        <v>42467</v>
      </c>
      <c r="B196" s="2">
        <v>98</v>
      </c>
      <c r="D196" s="2">
        <v>0</v>
      </c>
      <c r="E196">
        <v>1.735</v>
      </c>
      <c r="F196" s="9"/>
      <c r="G196" s="19"/>
      <c r="H196" s="24"/>
      <c r="I196" s="12"/>
      <c r="J196" s="12"/>
      <c r="K196" s="12"/>
      <c r="L196" s="12"/>
      <c r="M196" s="16"/>
      <c r="N196" s="18">
        <f t="shared" si="66"/>
        <v>-1.735</v>
      </c>
      <c r="O196" s="18">
        <f t="shared" si="67"/>
        <v>-1.635</v>
      </c>
      <c r="P196" s="18">
        <f t="shared" si="68"/>
        <v>-1.5350000000000001</v>
      </c>
      <c r="Q196" s="18">
        <f t="shared" si="69"/>
        <v>-1.435</v>
      </c>
      <c r="R196" s="16">
        <f t="shared" si="70"/>
        <v>-1.335</v>
      </c>
      <c r="S196" s="18">
        <f t="shared" si="71"/>
        <v>4.215</v>
      </c>
      <c r="T196" s="18">
        <f t="shared" si="72"/>
        <v>4.215</v>
      </c>
      <c r="U196" s="20">
        <f t="shared" si="73"/>
        <v>1.5649999999999997</v>
      </c>
      <c r="V196" s="36">
        <f t="shared" si="74"/>
        <v>1.365</v>
      </c>
      <c r="W196" s="36">
        <f t="shared" si="75"/>
        <v>2.0649999999999995</v>
      </c>
      <c r="X196" s="25">
        <f t="shared" si="76"/>
        <v>1.6649999999999998</v>
      </c>
    </row>
    <row r="197" spans="1:24" ht="12.75">
      <c r="A197" s="8">
        <v>42468</v>
      </c>
      <c r="B197" s="2">
        <v>99</v>
      </c>
      <c r="D197" s="2">
        <v>1</v>
      </c>
      <c r="E197">
        <v>1.741</v>
      </c>
      <c r="F197" s="9"/>
      <c r="G197" s="55"/>
      <c r="I197" s="21"/>
      <c r="J197" s="12"/>
      <c r="K197" s="12"/>
      <c r="L197" s="12"/>
      <c r="M197" s="16"/>
      <c r="N197" s="18">
        <f t="shared" si="66"/>
        <v>-1.741</v>
      </c>
      <c r="O197" s="18">
        <f t="shared" si="67"/>
        <v>-1.641</v>
      </c>
      <c r="P197" s="18">
        <f t="shared" si="68"/>
        <v>-1.5410000000000001</v>
      </c>
      <c r="Q197" s="18">
        <f t="shared" si="69"/>
        <v>-1.441</v>
      </c>
      <c r="R197" s="16">
        <f t="shared" si="70"/>
        <v>-1.3410000000000002</v>
      </c>
      <c r="S197" s="18">
        <f t="shared" si="71"/>
        <v>4.209</v>
      </c>
      <c r="T197" s="18">
        <f t="shared" si="72"/>
        <v>4.209</v>
      </c>
      <c r="U197" s="20">
        <f t="shared" si="73"/>
        <v>1.5589999999999997</v>
      </c>
      <c r="V197" s="36">
        <f t="shared" si="74"/>
        <v>1.359</v>
      </c>
      <c r="W197" s="36">
        <f t="shared" si="75"/>
        <v>2.0589999999999997</v>
      </c>
      <c r="X197" s="25">
        <f t="shared" si="76"/>
        <v>1.6589999999999998</v>
      </c>
    </row>
    <row r="198" spans="1:24" ht="12.75">
      <c r="A198" s="8">
        <v>42469</v>
      </c>
      <c r="B198" s="2">
        <v>100</v>
      </c>
      <c r="D198" s="2">
        <v>2</v>
      </c>
      <c r="E198">
        <v>1.691</v>
      </c>
      <c r="F198" s="9"/>
      <c r="G198" s="19"/>
      <c r="H198" s="24"/>
      <c r="I198" s="12"/>
      <c r="J198" s="12"/>
      <c r="K198" s="12"/>
      <c r="L198" s="12"/>
      <c r="M198" s="16"/>
      <c r="N198" s="18">
        <f t="shared" si="66"/>
        <v>-1.691</v>
      </c>
      <c r="O198" s="18">
        <f t="shared" si="67"/>
        <v>-1.591</v>
      </c>
      <c r="P198" s="18">
        <f t="shared" si="68"/>
        <v>-1.491</v>
      </c>
      <c r="Q198" s="18">
        <f t="shared" si="69"/>
        <v>-1.391</v>
      </c>
      <c r="R198" s="16">
        <f t="shared" si="70"/>
        <v>-1.291</v>
      </c>
      <c r="S198" s="18">
        <f t="shared" si="71"/>
        <v>4.259</v>
      </c>
      <c r="T198" s="18">
        <f t="shared" si="72"/>
        <v>4.259</v>
      </c>
      <c r="U198" s="20">
        <f t="shared" si="73"/>
        <v>1.6089999999999998</v>
      </c>
      <c r="V198" s="36">
        <f t="shared" si="74"/>
        <v>1.409</v>
      </c>
      <c r="W198" s="36">
        <f t="shared" si="75"/>
        <v>2.109</v>
      </c>
      <c r="X198" s="25">
        <f t="shared" si="76"/>
        <v>1.7089999999999999</v>
      </c>
    </row>
    <row r="199" spans="1:24" ht="12.75">
      <c r="A199" s="8">
        <v>42470</v>
      </c>
      <c r="B199" s="2">
        <v>101</v>
      </c>
      <c r="D199" s="2">
        <v>0</v>
      </c>
      <c r="E199">
        <v>1.661</v>
      </c>
      <c r="F199" s="9"/>
      <c r="G199" s="19"/>
      <c r="H199" s="24"/>
      <c r="I199" s="12"/>
      <c r="J199" s="12"/>
      <c r="K199" s="12"/>
      <c r="L199" s="12"/>
      <c r="M199" s="16"/>
      <c r="N199" s="18">
        <f t="shared" si="66"/>
        <v>-1.661</v>
      </c>
      <c r="O199" s="18">
        <f t="shared" si="67"/>
        <v>-1.561</v>
      </c>
      <c r="P199" s="18">
        <f t="shared" si="68"/>
        <v>-1.461</v>
      </c>
      <c r="Q199" s="18">
        <f t="shared" si="69"/>
        <v>-1.361</v>
      </c>
      <c r="R199" s="16">
        <f t="shared" si="70"/>
        <v>-1.2610000000000001</v>
      </c>
      <c r="S199" s="18">
        <f t="shared" si="71"/>
        <v>4.289</v>
      </c>
      <c r="T199" s="18">
        <f t="shared" si="72"/>
        <v>4.289</v>
      </c>
      <c r="U199" s="20">
        <f t="shared" si="73"/>
        <v>1.6389999999999998</v>
      </c>
      <c r="V199" s="36">
        <f t="shared" si="74"/>
        <v>1.439</v>
      </c>
      <c r="W199" s="36">
        <f t="shared" si="75"/>
        <v>2.139</v>
      </c>
      <c r="X199" s="25">
        <f t="shared" si="76"/>
        <v>1.7389999999999999</v>
      </c>
    </row>
    <row r="200" spans="1:24" ht="12.75">
      <c r="A200" s="8">
        <v>42471</v>
      </c>
      <c r="B200" s="2">
        <v>102</v>
      </c>
      <c r="D200" s="2">
        <v>0</v>
      </c>
      <c r="E200">
        <v>1.638</v>
      </c>
      <c r="F200" s="9"/>
      <c r="G200" s="19"/>
      <c r="H200" s="24"/>
      <c r="I200" s="12"/>
      <c r="J200" s="12"/>
      <c r="K200" s="12"/>
      <c r="L200" s="12"/>
      <c r="M200" s="16"/>
      <c r="N200" s="18">
        <f t="shared" si="66"/>
        <v>-1.638</v>
      </c>
      <c r="O200" s="18">
        <f t="shared" si="67"/>
        <v>-1.5379999999999998</v>
      </c>
      <c r="P200" s="18">
        <f t="shared" si="68"/>
        <v>-1.438</v>
      </c>
      <c r="Q200" s="18">
        <f t="shared" si="69"/>
        <v>-1.3379999999999999</v>
      </c>
      <c r="R200" s="16">
        <f t="shared" si="70"/>
        <v>-1.238</v>
      </c>
      <c r="S200" s="18">
        <f t="shared" si="71"/>
        <v>4.312</v>
      </c>
      <c r="T200" s="18">
        <f t="shared" si="72"/>
        <v>4.312</v>
      </c>
      <c r="U200" s="20">
        <f t="shared" si="73"/>
        <v>1.662</v>
      </c>
      <c r="V200" s="36">
        <f t="shared" si="74"/>
        <v>1.4620000000000002</v>
      </c>
      <c r="W200" s="36">
        <f t="shared" si="75"/>
        <v>2.162</v>
      </c>
      <c r="X200" s="25">
        <f t="shared" si="76"/>
        <v>1.762</v>
      </c>
    </row>
    <row r="201" spans="1:24" ht="12.75">
      <c r="A201" s="8">
        <v>42472</v>
      </c>
      <c r="B201" s="2">
        <v>103</v>
      </c>
      <c r="D201" s="2">
        <v>5</v>
      </c>
      <c r="E201">
        <v>1.636</v>
      </c>
      <c r="F201" s="9"/>
      <c r="G201" s="19"/>
      <c r="H201" s="24"/>
      <c r="I201" s="12"/>
      <c r="J201" s="12"/>
      <c r="K201" s="12"/>
      <c r="L201" s="12"/>
      <c r="M201" s="16"/>
      <c r="N201" s="18">
        <f t="shared" si="66"/>
        <v>-1.636</v>
      </c>
      <c r="O201" s="18">
        <f t="shared" si="67"/>
        <v>-1.5359999999999998</v>
      </c>
      <c r="P201" s="18">
        <f t="shared" si="68"/>
        <v>-1.436</v>
      </c>
      <c r="Q201" s="18">
        <f t="shared" si="69"/>
        <v>-1.3359999999999999</v>
      </c>
      <c r="R201" s="16">
        <f t="shared" si="70"/>
        <v>-1.2359999999999998</v>
      </c>
      <c r="S201" s="18">
        <f t="shared" si="71"/>
        <v>4.314</v>
      </c>
      <c r="T201" s="18">
        <f t="shared" si="72"/>
        <v>4.314</v>
      </c>
      <c r="U201" s="20">
        <f t="shared" si="73"/>
        <v>1.664</v>
      </c>
      <c r="V201" s="36">
        <f t="shared" si="74"/>
        <v>1.4640000000000002</v>
      </c>
      <c r="W201" s="36">
        <f t="shared" si="75"/>
        <v>2.1639999999999997</v>
      </c>
      <c r="X201" s="25">
        <f t="shared" si="76"/>
        <v>1.764</v>
      </c>
    </row>
    <row r="202" spans="1:24" ht="12.75">
      <c r="A202" s="8">
        <v>42473</v>
      </c>
      <c r="B202" s="2">
        <v>104</v>
      </c>
      <c r="D202" s="2">
        <v>0</v>
      </c>
      <c r="E202">
        <v>1.572</v>
      </c>
      <c r="F202" s="9">
        <v>9</v>
      </c>
      <c r="G202" s="19"/>
      <c r="H202" s="24"/>
      <c r="I202" s="12"/>
      <c r="J202" s="12"/>
      <c r="K202" s="12"/>
      <c r="L202" s="12"/>
      <c r="M202" s="16"/>
      <c r="N202" s="18">
        <f t="shared" si="66"/>
        <v>-1.572</v>
      </c>
      <c r="O202" s="18">
        <f t="shared" si="67"/>
        <v>-1.472</v>
      </c>
      <c r="P202" s="18">
        <f t="shared" si="68"/>
        <v>-1.372</v>
      </c>
      <c r="Q202" s="18">
        <f t="shared" si="69"/>
        <v>-1.272</v>
      </c>
      <c r="R202" s="16">
        <f t="shared" si="70"/>
        <v>-1.1720000000000002</v>
      </c>
      <c r="S202" s="18">
        <f t="shared" si="71"/>
        <v>4.378</v>
      </c>
      <c r="T202" s="18">
        <f t="shared" si="72"/>
        <v>4.378</v>
      </c>
      <c r="U202" s="20">
        <f t="shared" si="73"/>
        <v>1.7279999999999998</v>
      </c>
      <c r="V202" s="36">
        <f t="shared" si="74"/>
        <v>1.528</v>
      </c>
      <c r="W202" s="36">
        <f t="shared" si="75"/>
        <v>2.2279999999999998</v>
      </c>
      <c r="X202" s="25">
        <f t="shared" si="76"/>
        <v>1.8279999999999998</v>
      </c>
    </row>
    <row r="203" spans="1:24" ht="12.75">
      <c r="A203" s="8">
        <v>42474</v>
      </c>
      <c r="B203" s="2">
        <v>105</v>
      </c>
      <c r="D203" s="2">
        <v>1</v>
      </c>
      <c r="E203">
        <v>1.539</v>
      </c>
      <c r="F203" s="9"/>
      <c r="G203" s="19"/>
      <c r="H203" s="24"/>
      <c r="I203" s="12"/>
      <c r="J203" s="12"/>
      <c r="K203" s="12"/>
      <c r="L203" s="12"/>
      <c r="M203" s="16"/>
      <c r="N203" s="18">
        <f t="shared" si="66"/>
        <v>-1.539</v>
      </c>
      <c r="O203" s="18">
        <f t="shared" si="67"/>
        <v>-1.4389999999999998</v>
      </c>
      <c r="P203" s="18">
        <f t="shared" si="68"/>
        <v>-1.339</v>
      </c>
      <c r="Q203" s="18">
        <f t="shared" si="69"/>
        <v>-1.2389999999999999</v>
      </c>
      <c r="R203" s="16">
        <f t="shared" si="70"/>
        <v>-1.1389999999999998</v>
      </c>
      <c r="S203" s="18">
        <f t="shared" si="71"/>
        <v>4.4110000000000005</v>
      </c>
      <c r="T203" s="18">
        <f t="shared" si="72"/>
        <v>4.4110000000000005</v>
      </c>
      <c r="U203" s="20">
        <f t="shared" si="73"/>
        <v>1.761</v>
      </c>
      <c r="V203" s="36">
        <f t="shared" si="74"/>
        <v>1.5610000000000002</v>
      </c>
      <c r="W203" s="36">
        <f t="shared" si="75"/>
        <v>2.261</v>
      </c>
      <c r="X203" s="25">
        <f t="shared" si="76"/>
        <v>1.861</v>
      </c>
    </row>
    <row r="204" spans="1:24" ht="12.75">
      <c r="A204" s="8">
        <v>42475</v>
      </c>
      <c r="B204" s="2">
        <v>106</v>
      </c>
      <c r="D204" s="2">
        <v>23</v>
      </c>
      <c r="E204">
        <v>1.777</v>
      </c>
      <c r="F204" s="9"/>
      <c r="G204" s="19"/>
      <c r="H204" s="24"/>
      <c r="I204" s="12"/>
      <c r="J204" s="12"/>
      <c r="K204" s="12"/>
      <c r="L204" s="12"/>
      <c r="M204" s="16"/>
      <c r="N204" s="18">
        <f t="shared" si="66"/>
        <v>-1.777</v>
      </c>
      <c r="O204" s="18">
        <f t="shared" si="67"/>
        <v>-1.6769999999999998</v>
      </c>
      <c r="P204" s="18">
        <f t="shared" si="68"/>
        <v>-1.577</v>
      </c>
      <c r="Q204" s="18">
        <f t="shared" si="69"/>
        <v>-1.4769999999999999</v>
      </c>
      <c r="R204" s="16">
        <f t="shared" si="70"/>
        <v>-1.3769999999999998</v>
      </c>
      <c r="S204" s="18">
        <f t="shared" si="71"/>
        <v>4.173</v>
      </c>
      <c r="T204" s="18">
        <f t="shared" si="72"/>
        <v>4.173</v>
      </c>
      <c r="U204" s="20">
        <f t="shared" si="73"/>
        <v>1.523</v>
      </c>
      <c r="V204" s="36">
        <f t="shared" si="74"/>
        <v>1.3230000000000002</v>
      </c>
      <c r="W204" s="36">
        <f t="shared" si="75"/>
        <v>2.0229999999999997</v>
      </c>
      <c r="X204" s="25">
        <f t="shared" si="76"/>
        <v>1.623</v>
      </c>
    </row>
    <row r="205" spans="1:24" ht="12.75">
      <c r="A205" s="8">
        <v>42476</v>
      </c>
      <c r="B205" s="2">
        <v>107</v>
      </c>
      <c r="D205" s="2">
        <v>14</v>
      </c>
      <c r="E205">
        <v>1.907</v>
      </c>
      <c r="F205" s="9"/>
      <c r="G205" s="19"/>
      <c r="H205" s="24"/>
      <c r="I205" s="12"/>
      <c r="J205" s="12"/>
      <c r="K205" s="12"/>
      <c r="L205" s="12"/>
      <c r="M205" s="16"/>
      <c r="N205" s="18">
        <f t="shared" si="66"/>
        <v>-1.907</v>
      </c>
      <c r="O205" s="18">
        <f t="shared" si="67"/>
        <v>-1.807</v>
      </c>
      <c r="P205" s="18">
        <f t="shared" si="68"/>
        <v>-1.707</v>
      </c>
      <c r="Q205" s="18">
        <f t="shared" si="69"/>
        <v>-1.607</v>
      </c>
      <c r="R205" s="16">
        <f t="shared" si="70"/>
        <v>-1.5070000000000001</v>
      </c>
      <c r="S205" s="18">
        <f t="shared" si="71"/>
        <v>4.043</v>
      </c>
      <c r="T205" s="18">
        <f t="shared" si="72"/>
        <v>4.043</v>
      </c>
      <c r="U205" s="20">
        <f t="shared" si="73"/>
        <v>1.3929999999999998</v>
      </c>
      <c r="V205" s="36">
        <f t="shared" si="74"/>
        <v>1.193</v>
      </c>
      <c r="W205" s="36">
        <f t="shared" si="75"/>
        <v>1.8929999999999998</v>
      </c>
      <c r="X205" s="25">
        <f t="shared" si="76"/>
        <v>1.4929999999999999</v>
      </c>
    </row>
    <row r="206" spans="1:24" ht="12.75">
      <c r="A206" s="8">
        <v>42477</v>
      </c>
      <c r="B206" s="2">
        <v>108</v>
      </c>
      <c r="D206" s="2">
        <v>1</v>
      </c>
      <c r="E206">
        <v>1.818</v>
      </c>
      <c r="F206" s="9"/>
      <c r="G206" s="19"/>
      <c r="H206" s="24"/>
      <c r="I206" s="12"/>
      <c r="J206" s="12"/>
      <c r="K206" s="12"/>
      <c r="L206" s="12"/>
      <c r="M206" s="16"/>
      <c r="N206" s="18">
        <f t="shared" si="66"/>
        <v>-1.818</v>
      </c>
      <c r="O206" s="18">
        <f t="shared" si="67"/>
        <v>-1.718</v>
      </c>
      <c r="P206" s="18">
        <f t="shared" si="68"/>
        <v>-1.618</v>
      </c>
      <c r="Q206" s="18">
        <f t="shared" si="69"/>
        <v>-1.518</v>
      </c>
      <c r="R206" s="16">
        <f t="shared" si="70"/>
        <v>-1.4180000000000001</v>
      </c>
      <c r="S206" s="18">
        <f t="shared" si="71"/>
        <v>4.132</v>
      </c>
      <c r="T206" s="18">
        <f t="shared" si="72"/>
        <v>4.132</v>
      </c>
      <c r="U206" s="20">
        <f t="shared" si="73"/>
        <v>1.4819999999999998</v>
      </c>
      <c r="V206" s="36">
        <f t="shared" si="74"/>
        <v>1.282</v>
      </c>
      <c r="W206" s="36">
        <f t="shared" si="75"/>
        <v>1.9819999999999998</v>
      </c>
      <c r="X206" s="25">
        <f t="shared" si="76"/>
        <v>1.5819999999999999</v>
      </c>
    </row>
    <row r="207" spans="1:24" ht="12.75">
      <c r="A207" s="8">
        <v>42478</v>
      </c>
      <c r="B207" s="2">
        <v>109</v>
      </c>
      <c r="D207" s="2">
        <v>11</v>
      </c>
      <c r="E207">
        <v>1.99</v>
      </c>
      <c r="F207" s="9"/>
      <c r="G207" s="19"/>
      <c r="H207" s="24"/>
      <c r="I207" s="12"/>
      <c r="J207" s="12"/>
      <c r="K207" s="12"/>
      <c r="L207" s="12"/>
      <c r="M207" s="16"/>
      <c r="N207" s="18">
        <f t="shared" si="66"/>
        <v>-1.99</v>
      </c>
      <c r="O207" s="18">
        <f t="shared" si="67"/>
        <v>-1.89</v>
      </c>
      <c r="P207" s="18">
        <f t="shared" si="68"/>
        <v>-1.79</v>
      </c>
      <c r="Q207" s="18">
        <f t="shared" si="69"/>
        <v>-1.69</v>
      </c>
      <c r="R207" s="16">
        <f t="shared" si="70"/>
        <v>-1.5899999999999999</v>
      </c>
      <c r="S207" s="18">
        <f t="shared" si="71"/>
        <v>3.96</v>
      </c>
      <c r="T207" s="18">
        <f t="shared" si="72"/>
        <v>3.96</v>
      </c>
      <c r="U207" s="20">
        <f t="shared" si="73"/>
        <v>1.3099999999999998</v>
      </c>
      <c r="V207" s="36">
        <f t="shared" si="74"/>
        <v>1.11</v>
      </c>
      <c r="W207" s="36">
        <f t="shared" si="75"/>
        <v>1.8099999999999998</v>
      </c>
      <c r="X207" s="25">
        <f t="shared" si="76"/>
        <v>1.41</v>
      </c>
    </row>
    <row r="208" spans="1:24" ht="12.75">
      <c r="A208" s="8">
        <v>42479</v>
      </c>
      <c r="B208" s="2">
        <v>110</v>
      </c>
      <c r="D208" s="2">
        <v>1</v>
      </c>
      <c r="E208">
        <v>1.87</v>
      </c>
      <c r="F208" s="9"/>
      <c r="G208" s="19"/>
      <c r="H208" s="24"/>
      <c r="I208" s="12"/>
      <c r="J208" s="12"/>
      <c r="K208" s="12"/>
      <c r="L208" s="12"/>
      <c r="M208" s="16"/>
      <c r="N208" s="18">
        <f t="shared" si="66"/>
        <v>-1.87</v>
      </c>
      <c r="O208" s="18">
        <f t="shared" si="67"/>
        <v>-1.77</v>
      </c>
      <c r="P208" s="18">
        <f t="shared" si="68"/>
        <v>-1.6700000000000002</v>
      </c>
      <c r="Q208" s="18">
        <f t="shared" si="69"/>
        <v>-1.57</v>
      </c>
      <c r="R208" s="16">
        <f t="shared" si="70"/>
        <v>-1.4700000000000002</v>
      </c>
      <c r="S208" s="18">
        <f t="shared" si="71"/>
        <v>4.08</v>
      </c>
      <c r="T208" s="18">
        <f t="shared" si="72"/>
        <v>4.08</v>
      </c>
      <c r="U208" s="20">
        <f t="shared" si="73"/>
        <v>1.4299999999999997</v>
      </c>
      <c r="V208" s="36">
        <f t="shared" si="74"/>
        <v>1.23</v>
      </c>
      <c r="W208" s="36">
        <f t="shared" si="75"/>
        <v>1.9299999999999997</v>
      </c>
      <c r="X208" s="25">
        <f t="shared" si="76"/>
        <v>1.5299999999999998</v>
      </c>
    </row>
    <row r="209" spans="1:24" ht="12.75">
      <c r="A209" s="8">
        <v>42480</v>
      </c>
      <c r="B209" s="2">
        <v>111</v>
      </c>
      <c r="D209" s="2">
        <v>4</v>
      </c>
      <c r="E209">
        <v>1.804</v>
      </c>
      <c r="F209" s="9"/>
      <c r="G209" s="19"/>
      <c r="H209" s="24"/>
      <c r="I209" s="12"/>
      <c r="J209" s="12"/>
      <c r="K209" s="12"/>
      <c r="L209" s="12"/>
      <c r="M209" s="16"/>
      <c r="N209" s="18">
        <f t="shared" si="66"/>
        <v>-1.804</v>
      </c>
      <c r="O209" s="18">
        <f t="shared" si="67"/>
        <v>-1.704</v>
      </c>
      <c r="P209" s="18">
        <f t="shared" si="68"/>
        <v>-1.604</v>
      </c>
      <c r="Q209" s="18">
        <f t="shared" si="69"/>
        <v>-1.504</v>
      </c>
      <c r="R209" s="16">
        <f t="shared" si="70"/>
        <v>-1.404</v>
      </c>
      <c r="S209" s="18">
        <f t="shared" si="71"/>
        <v>4.146</v>
      </c>
      <c r="T209" s="18">
        <f t="shared" si="72"/>
        <v>4.146</v>
      </c>
      <c r="U209" s="20">
        <f t="shared" si="73"/>
        <v>1.4959999999999998</v>
      </c>
      <c r="V209" s="36">
        <f t="shared" si="74"/>
        <v>1.296</v>
      </c>
      <c r="W209" s="36">
        <f t="shared" si="75"/>
        <v>1.9959999999999998</v>
      </c>
      <c r="X209" s="25">
        <f t="shared" si="76"/>
        <v>1.5959999999999999</v>
      </c>
    </row>
    <row r="210" spans="1:24" ht="12.75">
      <c r="A210" s="8">
        <v>42481</v>
      </c>
      <c r="B210" s="2">
        <v>112</v>
      </c>
      <c r="D210" s="2">
        <v>0</v>
      </c>
      <c r="E210">
        <v>1.73</v>
      </c>
      <c r="F210" s="9">
        <v>10</v>
      </c>
      <c r="G210" s="19"/>
      <c r="H210" s="24"/>
      <c r="I210" s="12"/>
      <c r="J210" s="12"/>
      <c r="K210" s="12"/>
      <c r="L210" s="12"/>
      <c r="M210" s="16"/>
      <c r="N210" s="18">
        <f t="shared" si="66"/>
        <v>-1.73</v>
      </c>
      <c r="O210" s="18">
        <f t="shared" si="67"/>
        <v>-1.63</v>
      </c>
      <c r="P210" s="18">
        <f t="shared" si="68"/>
        <v>-1.53</v>
      </c>
      <c r="Q210" s="18">
        <f t="shared" si="69"/>
        <v>-1.43</v>
      </c>
      <c r="R210" s="16">
        <f t="shared" si="70"/>
        <v>-1.33</v>
      </c>
      <c r="S210" s="18">
        <f t="shared" si="71"/>
        <v>4.220000000000001</v>
      </c>
      <c r="T210" s="18">
        <f t="shared" si="72"/>
        <v>4.220000000000001</v>
      </c>
      <c r="U210" s="20">
        <f t="shared" si="73"/>
        <v>1.5699999999999998</v>
      </c>
      <c r="V210" s="36">
        <f t="shared" si="74"/>
        <v>1.37</v>
      </c>
      <c r="W210" s="36">
        <f t="shared" si="75"/>
        <v>2.07</v>
      </c>
      <c r="X210" s="25">
        <f t="shared" si="76"/>
        <v>1.67</v>
      </c>
    </row>
    <row r="211" spans="1:24" ht="12.75">
      <c r="A211" s="8">
        <v>42482</v>
      </c>
      <c r="B211" s="2">
        <v>113</v>
      </c>
      <c r="D211" s="2">
        <v>0</v>
      </c>
      <c r="E211">
        <v>1.663</v>
      </c>
      <c r="F211" s="9"/>
      <c r="G211" s="19"/>
      <c r="H211" s="24"/>
      <c r="I211" s="12"/>
      <c r="J211" s="12"/>
      <c r="K211" s="12"/>
      <c r="L211" s="12"/>
      <c r="M211" s="16"/>
      <c r="N211" s="18">
        <f t="shared" si="66"/>
        <v>-1.663</v>
      </c>
      <c r="O211" s="18">
        <f t="shared" si="67"/>
        <v>-1.563</v>
      </c>
      <c r="P211" s="18">
        <f t="shared" si="68"/>
        <v>-1.463</v>
      </c>
      <c r="Q211" s="18">
        <f t="shared" si="69"/>
        <v>-1.363</v>
      </c>
      <c r="R211" s="16">
        <f t="shared" si="70"/>
        <v>-1.263</v>
      </c>
      <c r="S211" s="18">
        <f t="shared" si="71"/>
        <v>4.287</v>
      </c>
      <c r="T211" s="18">
        <f t="shared" si="72"/>
        <v>4.287</v>
      </c>
      <c r="U211" s="20">
        <f t="shared" si="73"/>
        <v>1.6369999999999998</v>
      </c>
      <c r="V211" s="36">
        <f t="shared" si="74"/>
        <v>1.437</v>
      </c>
      <c r="W211" s="36">
        <f t="shared" si="75"/>
        <v>2.1369999999999996</v>
      </c>
      <c r="X211" s="25">
        <f t="shared" si="76"/>
        <v>1.7369999999999999</v>
      </c>
    </row>
    <row r="212" spans="1:24" ht="12.75">
      <c r="A212" s="8">
        <v>42483</v>
      </c>
      <c r="B212" s="2">
        <v>114</v>
      </c>
      <c r="C212" s="2">
        <v>5</v>
      </c>
      <c r="D212" s="2">
        <v>4</v>
      </c>
      <c r="E212">
        <v>1.683</v>
      </c>
      <c r="F212" s="9"/>
      <c r="G212" s="19"/>
      <c r="H212" s="24"/>
      <c r="I212" s="12"/>
      <c r="J212" s="12"/>
      <c r="K212" s="12"/>
      <c r="L212" s="12"/>
      <c r="M212" s="16"/>
      <c r="N212" s="18">
        <f t="shared" si="66"/>
        <v>-1.683</v>
      </c>
      <c r="O212" s="18">
        <f t="shared" si="67"/>
        <v>-1.583</v>
      </c>
      <c r="P212" s="18">
        <f t="shared" si="68"/>
        <v>-1.483</v>
      </c>
      <c r="Q212" s="18">
        <f t="shared" si="69"/>
        <v>-1.383</v>
      </c>
      <c r="R212" s="16">
        <f t="shared" si="70"/>
        <v>-1.283</v>
      </c>
      <c r="S212" s="18">
        <f t="shared" si="71"/>
        <v>4.267</v>
      </c>
      <c r="T212" s="18">
        <f t="shared" si="72"/>
        <v>4.267</v>
      </c>
      <c r="U212" s="20">
        <f t="shared" si="73"/>
        <v>1.6169999999999998</v>
      </c>
      <c r="V212" s="36">
        <f t="shared" si="74"/>
        <v>1.417</v>
      </c>
      <c r="W212" s="36">
        <f t="shared" si="75"/>
        <v>2.117</v>
      </c>
      <c r="X212" s="25">
        <f t="shared" si="76"/>
        <v>1.7169999999999999</v>
      </c>
    </row>
    <row r="213" spans="1:24" ht="12.75">
      <c r="A213" s="8">
        <v>42484</v>
      </c>
      <c r="B213" s="2">
        <v>115</v>
      </c>
      <c r="D213" s="2">
        <v>0</v>
      </c>
      <c r="E213">
        <v>1.623</v>
      </c>
      <c r="F213" s="9"/>
      <c r="G213" s="19"/>
      <c r="H213" s="24"/>
      <c r="I213" s="12"/>
      <c r="J213" s="12"/>
      <c r="K213" s="12"/>
      <c r="L213" s="12"/>
      <c r="M213" s="16"/>
      <c r="N213" s="18">
        <f t="shared" si="66"/>
        <v>-1.623</v>
      </c>
      <c r="O213" s="18">
        <f t="shared" si="67"/>
        <v>-1.523</v>
      </c>
      <c r="P213" s="18">
        <f t="shared" si="68"/>
        <v>-1.423</v>
      </c>
      <c r="Q213" s="18">
        <f t="shared" si="69"/>
        <v>-1.323</v>
      </c>
      <c r="R213" s="16">
        <f t="shared" si="70"/>
        <v>-1.2229999999999999</v>
      </c>
      <c r="S213" s="18">
        <f t="shared" si="71"/>
        <v>4.327</v>
      </c>
      <c r="T213" s="18">
        <f t="shared" si="72"/>
        <v>4.327</v>
      </c>
      <c r="U213" s="20">
        <f t="shared" si="73"/>
        <v>1.6769999999999998</v>
      </c>
      <c r="V213" s="36">
        <f t="shared" si="74"/>
        <v>1.477</v>
      </c>
      <c r="W213" s="36">
        <f t="shared" si="75"/>
        <v>2.1769999999999996</v>
      </c>
      <c r="X213" s="25">
        <f t="shared" si="76"/>
        <v>1.777</v>
      </c>
    </row>
    <row r="214" spans="1:24" ht="12.75">
      <c r="A214" s="8">
        <v>42485</v>
      </c>
      <c r="B214" s="2">
        <v>116</v>
      </c>
      <c r="C214" s="2">
        <v>6</v>
      </c>
      <c r="D214" s="2">
        <v>9</v>
      </c>
      <c r="E214">
        <v>1.705</v>
      </c>
      <c r="F214" s="9"/>
      <c r="G214" s="19"/>
      <c r="H214" s="24"/>
      <c r="I214" s="12"/>
      <c r="J214" s="12"/>
      <c r="K214" s="12"/>
      <c r="L214" s="12"/>
      <c r="M214" s="16"/>
      <c r="N214" s="18">
        <f t="shared" si="66"/>
        <v>-1.705</v>
      </c>
      <c r="O214" s="18">
        <f t="shared" si="67"/>
        <v>-1.605</v>
      </c>
      <c r="P214" s="18">
        <f t="shared" si="68"/>
        <v>-1.5050000000000001</v>
      </c>
      <c r="Q214" s="18">
        <f t="shared" si="69"/>
        <v>-1.405</v>
      </c>
      <c r="R214" s="16">
        <f t="shared" si="70"/>
        <v>-1.3050000000000002</v>
      </c>
      <c r="S214" s="18">
        <f t="shared" si="71"/>
        <v>4.245</v>
      </c>
      <c r="T214" s="18">
        <f t="shared" si="72"/>
        <v>4.245</v>
      </c>
      <c r="U214" s="20">
        <f t="shared" si="73"/>
        <v>1.5949999999999998</v>
      </c>
      <c r="V214" s="36">
        <f t="shared" si="74"/>
        <v>1.395</v>
      </c>
      <c r="W214" s="36">
        <f t="shared" si="75"/>
        <v>2.0949999999999998</v>
      </c>
      <c r="X214" s="25">
        <f t="shared" si="76"/>
        <v>1.6949999999999998</v>
      </c>
    </row>
    <row r="215" spans="1:24" ht="12.75">
      <c r="A215" s="8">
        <v>42486</v>
      </c>
      <c r="B215" s="2">
        <v>117</v>
      </c>
      <c r="D215" s="2">
        <v>12</v>
      </c>
      <c r="E215">
        <v>1.768</v>
      </c>
      <c r="F215" s="9"/>
      <c r="G215" s="19"/>
      <c r="H215" s="24"/>
      <c r="I215" s="12"/>
      <c r="J215" s="12"/>
      <c r="K215" s="12"/>
      <c r="L215" s="12"/>
      <c r="M215" s="16"/>
      <c r="N215" s="18">
        <f t="shared" si="66"/>
        <v>-1.768</v>
      </c>
      <c r="O215" s="18">
        <f t="shared" si="67"/>
        <v>-1.668</v>
      </c>
      <c r="P215" s="18">
        <f t="shared" si="68"/>
        <v>-1.568</v>
      </c>
      <c r="Q215" s="18">
        <f t="shared" si="69"/>
        <v>-1.468</v>
      </c>
      <c r="R215" s="16">
        <f t="shared" si="70"/>
        <v>-1.3679999999999999</v>
      </c>
      <c r="S215" s="18">
        <f t="shared" si="71"/>
        <v>4.182</v>
      </c>
      <c r="T215" s="18">
        <f t="shared" si="72"/>
        <v>4.182</v>
      </c>
      <c r="U215" s="20">
        <f t="shared" si="73"/>
        <v>1.5319999999999998</v>
      </c>
      <c r="V215" s="36">
        <f t="shared" si="74"/>
        <v>1.332</v>
      </c>
      <c r="W215" s="36">
        <f t="shared" si="75"/>
        <v>2.032</v>
      </c>
      <c r="X215" s="25">
        <f t="shared" si="76"/>
        <v>1.632</v>
      </c>
    </row>
    <row r="216" spans="1:24" ht="12.75">
      <c r="A216" s="8">
        <v>42487</v>
      </c>
      <c r="B216" s="2">
        <v>118</v>
      </c>
      <c r="D216" s="2">
        <v>4</v>
      </c>
      <c r="E216">
        <v>1.705</v>
      </c>
      <c r="F216" s="9"/>
      <c r="G216" s="19"/>
      <c r="H216" s="24"/>
      <c r="I216" s="12"/>
      <c r="J216" s="12"/>
      <c r="K216" s="12"/>
      <c r="L216" s="12"/>
      <c r="M216" s="16"/>
      <c r="N216" s="18">
        <f t="shared" si="66"/>
        <v>-1.705</v>
      </c>
      <c r="O216" s="18">
        <f t="shared" si="67"/>
        <v>-1.605</v>
      </c>
      <c r="P216" s="18">
        <f t="shared" si="68"/>
        <v>-1.5050000000000001</v>
      </c>
      <c r="Q216" s="18">
        <f t="shared" si="69"/>
        <v>-1.405</v>
      </c>
      <c r="R216" s="16">
        <f t="shared" si="70"/>
        <v>-1.3050000000000002</v>
      </c>
      <c r="S216" s="18">
        <f t="shared" si="71"/>
        <v>4.245</v>
      </c>
      <c r="T216" s="18">
        <f t="shared" si="72"/>
        <v>4.245</v>
      </c>
      <c r="U216" s="20">
        <f t="shared" si="73"/>
        <v>1.5949999999999998</v>
      </c>
      <c r="V216" s="36">
        <f t="shared" si="74"/>
        <v>1.395</v>
      </c>
      <c r="W216" s="36">
        <f t="shared" si="75"/>
        <v>2.0949999999999998</v>
      </c>
      <c r="X216" s="25">
        <f t="shared" si="76"/>
        <v>1.6949999999999998</v>
      </c>
    </row>
    <row r="217" spans="1:24" ht="12.75">
      <c r="A217" s="8">
        <v>42488</v>
      </c>
      <c r="B217" s="2">
        <v>119</v>
      </c>
      <c r="D217" s="2">
        <v>14</v>
      </c>
      <c r="E217">
        <v>1.788</v>
      </c>
      <c r="F217" s="9"/>
      <c r="G217" s="19"/>
      <c r="H217" s="24"/>
      <c r="I217" s="12"/>
      <c r="J217" s="12"/>
      <c r="K217" s="12"/>
      <c r="L217" s="12"/>
      <c r="M217" s="16"/>
      <c r="N217" s="18">
        <f t="shared" si="66"/>
        <v>-1.788</v>
      </c>
      <c r="O217" s="18">
        <f t="shared" si="67"/>
        <v>-1.688</v>
      </c>
      <c r="P217" s="18">
        <f t="shared" si="68"/>
        <v>-1.588</v>
      </c>
      <c r="Q217" s="18">
        <f t="shared" si="69"/>
        <v>-1.488</v>
      </c>
      <c r="R217" s="16">
        <f t="shared" si="70"/>
        <v>-1.388</v>
      </c>
      <c r="S217" s="18">
        <f t="shared" si="71"/>
        <v>4.162</v>
      </c>
      <c r="T217" s="18">
        <f t="shared" si="72"/>
        <v>4.162</v>
      </c>
      <c r="U217" s="20">
        <f t="shared" si="73"/>
        <v>1.5119999999999998</v>
      </c>
      <c r="V217" s="36">
        <f t="shared" si="74"/>
        <v>1.312</v>
      </c>
      <c r="W217" s="36">
        <f t="shared" si="75"/>
        <v>2.0119999999999996</v>
      </c>
      <c r="X217" s="25">
        <f t="shared" si="76"/>
        <v>1.6119999999999999</v>
      </c>
    </row>
    <row r="218" spans="1:24" ht="12.75">
      <c r="A218" s="8">
        <v>42489</v>
      </c>
      <c r="B218" s="2">
        <v>120</v>
      </c>
      <c r="D218" s="2">
        <v>5</v>
      </c>
      <c r="E218">
        <v>1.834</v>
      </c>
      <c r="F218" s="9"/>
      <c r="G218" s="19"/>
      <c r="H218" s="24"/>
      <c r="I218" s="12"/>
      <c r="J218" s="12"/>
      <c r="K218" s="12"/>
      <c r="L218" s="12"/>
      <c r="M218" s="16"/>
      <c r="N218" s="18">
        <f t="shared" si="66"/>
        <v>-1.834</v>
      </c>
      <c r="O218" s="18">
        <f t="shared" si="67"/>
        <v>-1.734</v>
      </c>
      <c r="P218" s="18">
        <f t="shared" si="68"/>
        <v>-1.6340000000000001</v>
      </c>
      <c r="Q218" s="18">
        <f t="shared" si="69"/>
        <v>-1.534</v>
      </c>
      <c r="R218" s="16">
        <f t="shared" si="70"/>
        <v>-1.4340000000000002</v>
      </c>
      <c r="S218" s="18">
        <f t="shared" si="71"/>
        <v>4.116</v>
      </c>
      <c r="T218" s="18">
        <f t="shared" si="72"/>
        <v>4.116</v>
      </c>
      <c r="U218" s="20">
        <f t="shared" si="73"/>
        <v>1.4659999999999997</v>
      </c>
      <c r="V218" s="36">
        <f t="shared" si="74"/>
        <v>1.266</v>
      </c>
      <c r="W218" s="36">
        <f t="shared" si="75"/>
        <v>1.9659999999999997</v>
      </c>
      <c r="X218" s="25">
        <f t="shared" si="76"/>
        <v>1.5659999999999998</v>
      </c>
    </row>
    <row r="219" spans="1:24" ht="12.75">
      <c r="A219" s="8">
        <v>42490</v>
      </c>
      <c r="B219" s="2">
        <v>121</v>
      </c>
      <c r="D219" s="2">
        <v>4</v>
      </c>
      <c r="E219">
        <v>1.774</v>
      </c>
      <c r="F219" s="9"/>
      <c r="G219" s="19"/>
      <c r="H219" s="24"/>
      <c r="I219" s="12"/>
      <c r="J219" s="12"/>
      <c r="K219" s="12"/>
      <c r="L219" s="12"/>
      <c r="M219" s="16"/>
      <c r="N219" s="18">
        <f t="shared" si="66"/>
        <v>-1.774</v>
      </c>
      <c r="O219" s="18">
        <f t="shared" si="67"/>
        <v>-1.674</v>
      </c>
      <c r="P219" s="18">
        <f t="shared" si="68"/>
        <v>-1.574</v>
      </c>
      <c r="Q219" s="18">
        <f t="shared" si="69"/>
        <v>-1.474</v>
      </c>
      <c r="R219" s="16">
        <f t="shared" si="70"/>
        <v>-1.374</v>
      </c>
      <c r="S219" s="18">
        <f t="shared" si="71"/>
        <v>4.176</v>
      </c>
      <c r="T219" s="18">
        <f t="shared" si="72"/>
        <v>4.176</v>
      </c>
      <c r="U219" s="20">
        <f t="shared" si="73"/>
        <v>1.5259999999999998</v>
      </c>
      <c r="V219" s="36">
        <f t="shared" si="74"/>
        <v>1.326</v>
      </c>
      <c r="W219" s="36">
        <f t="shared" si="75"/>
        <v>2.026</v>
      </c>
      <c r="X219" s="25">
        <f t="shared" si="76"/>
        <v>1.626</v>
      </c>
    </row>
    <row r="220" spans="1:24" ht="12.75">
      <c r="A220" s="8">
        <v>42491</v>
      </c>
      <c r="B220" s="2">
        <v>122</v>
      </c>
      <c r="D220" s="2">
        <v>1</v>
      </c>
      <c r="E220">
        <v>1.791</v>
      </c>
      <c r="F220" s="9"/>
      <c r="G220" s="19"/>
      <c r="H220" s="24"/>
      <c r="I220" s="12"/>
      <c r="J220" s="12"/>
      <c r="K220" s="12"/>
      <c r="L220" s="12"/>
      <c r="M220" s="16"/>
      <c r="N220" s="18">
        <f t="shared" si="66"/>
        <v>-1.791</v>
      </c>
      <c r="O220" s="18">
        <f t="shared" si="67"/>
        <v>-1.6909999999999998</v>
      </c>
      <c r="P220" s="18">
        <f t="shared" si="68"/>
        <v>-1.591</v>
      </c>
      <c r="Q220" s="18">
        <f t="shared" si="69"/>
        <v>-1.4909999999999999</v>
      </c>
      <c r="R220" s="16">
        <f t="shared" si="70"/>
        <v>-1.391</v>
      </c>
      <c r="S220" s="18">
        <f t="shared" si="71"/>
        <v>4.159000000000001</v>
      </c>
      <c r="T220" s="18">
        <f t="shared" si="72"/>
        <v>4.159000000000001</v>
      </c>
      <c r="U220" s="20">
        <f t="shared" si="73"/>
        <v>1.509</v>
      </c>
      <c r="V220" s="36">
        <f t="shared" si="74"/>
        <v>1.3090000000000002</v>
      </c>
      <c r="W220" s="36">
        <f t="shared" si="75"/>
        <v>2.009</v>
      </c>
      <c r="X220" s="25">
        <f t="shared" si="76"/>
        <v>1.609</v>
      </c>
    </row>
    <row r="221" spans="1:24" ht="12.75">
      <c r="A221" s="8">
        <v>42492</v>
      </c>
      <c r="B221" s="2">
        <v>123</v>
      </c>
      <c r="D221" s="2">
        <v>0</v>
      </c>
      <c r="E221">
        <v>1.733</v>
      </c>
      <c r="F221" s="9"/>
      <c r="G221" s="19"/>
      <c r="H221" s="24"/>
      <c r="I221" s="12"/>
      <c r="J221" s="12"/>
      <c r="K221" s="12"/>
      <c r="L221" s="12"/>
      <c r="M221" s="16"/>
      <c r="N221" s="18">
        <f t="shared" si="66"/>
        <v>-1.733</v>
      </c>
      <c r="O221" s="18">
        <f t="shared" si="67"/>
        <v>-1.633</v>
      </c>
      <c r="P221" s="18">
        <f t="shared" si="68"/>
        <v>-1.5330000000000001</v>
      </c>
      <c r="Q221" s="18">
        <f t="shared" si="69"/>
        <v>-1.433</v>
      </c>
      <c r="R221" s="16">
        <f t="shared" si="70"/>
        <v>-1.3330000000000002</v>
      </c>
      <c r="S221" s="18">
        <f t="shared" si="71"/>
        <v>4.2170000000000005</v>
      </c>
      <c r="T221" s="18">
        <f t="shared" si="72"/>
        <v>4.2170000000000005</v>
      </c>
      <c r="U221" s="20">
        <f t="shared" si="73"/>
        <v>1.5669999999999997</v>
      </c>
      <c r="V221" s="36">
        <f t="shared" si="74"/>
        <v>1.367</v>
      </c>
      <c r="W221" s="36">
        <f t="shared" si="75"/>
        <v>2.0669999999999997</v>
      </c>
      <c r="X221" s="25">
        <f t="shared" si="76"/>
        <v>1.6669999999999998</v>
      </c>
    </row>
    <row r="222" spans="1:24" ht="12.75">
      <c r="A222" s="8">
        <v>42493</v>
      </c>
      <c r="B222" s="2">
        <v>124</v>
      </c>
      <c r="D222" s="2">
        <v>0</v>
      </c>
      <c r="E222">
        <v>1.689</v>
      </c>
      <c r="F222" s="9"/>
      <c r="G222" s="19"/>
      <c r="H222" s="24"/>
      <c r="I222" s="12"/>
      <c r="J222" s="12"/>
      <c r="K222" s="12"/>
      <c r="L222" s="12"/>
      <c r="M222" s="16"/>
      <c r="N222" s="18">
        <f t="shared" si="66"/>
        <v>-1.689</v>
      </c>
      <c r="O222" s="18">
        <f t="shared" si="67"/>
        <v>-1.589</v>
      </c>
      <c r="P222" s="18">
        <f t="shared" si="68"/>
        <v>-1.489</v>
      </c>
      <c r="Q222" s="18">
        <f t="shared" si="69"/>
        <v>-1.389</v>
      </c>
      <c r="R222" s="16">
        <f t="shared" si="70"/>
        <v>-1.2890000000000001</v>
      </c>
      <c r="S222" s="18">
        <f t="shared" si="71"/>
        <v>4.261</v>
      </c>
      <c r="T222" s="18">
        <f t="shared" si="72"/>
        <v>4.261</v>
      </c>
      <c r="U222" s="20">
        <f t="shared" si="73"/>
        <v>1.6109999999999998</v>
      </c>
      <c r="V222" s="36">
        <f t="shared" si="74"/>
        <v>1.411</v>
      </c>
      <c r="W222" s="36">
        <f t="shared" si="75"/>
        <v>2.1109999999999998</v>
      </c>
      <c r="X222" s="25">
        <f t="shared" si="76"/>
        <v>1.7109999999999999</v>
      </c>
    </row>
    <row r="223" spans="1:24" ht="12.75">
      <c r="A223" s="8">
        <v>42494</v>
      </c>
      <c r="B223" s="2">
        <v>125</v>
      </c>
      <c r="D223" s="2">
        <v>0</v>
      </c>
      <c r="E223">
        <v>1.627</v>
      </c>
      <c r="F223" s="9">
        <v>11</v>
      </c>
      <c r="G223" s="19"/>
      <c r="H223" s="24"/>
      <c r="I223" s="12"/>
      <c r="J223" s="12"/>
      <c r="K223" s="12"/>
      <c r="L223" s="12"/>
      <c r="M223" s="16"/>
      <c r="N223" s="18">
        <f t="shared" si="66"/>
        <v>-1.627</v>
      </c>
      <c r="O223" s="18">
        <f t="shared" si="67"/>
        <v>-1.527</v>
      </c>
      <c r="P223" s="18">
        <f t="shared" si="68"/>
        <v>-1.427</v>
      </c>
      <c r="Q223" s="18">
        <f t="shared" si="69"/>
        <v>-1.327</v>
      </c>
      <c r="R223" s="16">
        <f t="shared" si="70"/>
        <v>-1.2269999999999999</v>
      </c>
      <c r="S223" s="18">
        <f t="shared" si="71"/>
        <v>4.323</v>
      </c>
      <c r="T223" s="18">
        <f t="shared" si="72"/>
        <v>4.323</v>
      </c>
      <c r="U223" s="20">
        <f t="shared" si="73"/>
        <v>1.6729999999999998</v>
      </c>
      <c r="V223" s="36">
        <f t="shared" si="74"/>
        <v>1.473</v>
      </c>
      <c r="W223" s="36">
        <f t="shared" si="75"/>
        <v>2.173</v>
      </c>
      <c r="X223" s="25">
        <f t="shared" si="76"/>
        <v>1.773</v>
      </c>
    </row>
    <row r="224" spans="1:24" ht="12.75">
      <c r="A224" s="8">
        <v>42495</v>
      </c>
      <c r="B224" s="2">
        <v>126</v>
      </c>
      <c r="D224" s="2">
        <v>0</v>
      </c>
      <c r="E224">
        <v>1.591</v>
      </c>
      <c r="F224" s="9"/>
      <c r="G224" s="19"/>
      <c r="H224" s="24"/>
      <c r="I224" s="12"/>
      <c r="J224" s="12"/>
      <c r="K224" s="12"/>
      <c r="L224" s="12"/>
      <c r="M224" s="16"/>
      <c r="N224" s="18">
        <f t="shared" si="66"/>
        <v>-1.591</v>
      </c>
      <c r="O224" s="18">
        <f t="shared" si="67"/>
        <v>-1.4909999999999999</v>
      </c>
      <c r="P224" s="18">
        <f t="shared" si="68"/>
        <v>-1.391</v>
      </c>
      <c r="Q224" s="18">
        <f t="shared" si="69"/>
        <v>-1.291</v>
      </c>
      <c r="R224" s="16">
        <f t="shared" si="70"/>
        <v>-1.1909999999999998</v>
      </c>
      <c r="S224" s="18">
        <f t="shared" si="71"/>
        <v>4.359</v>
      </c>
      <c r="T224" s="18">
        <f t="shared" si="72"/>
        <v>4.359</v>
      </c>
      <c r="U224" s="20">
        <f t="shared" si="73"/>
        <v>1.7089999999999999</v>
      </c>
      <c r="V224" s="36">
        <f t="shared" si="74"/>
        <v>1.5090000000000001</v>
      </c>
      <c r="W224" s="36">
        <f t="shared" si="75"/>
        <v>2.2089999999999996</v>
      </c>
      <c r="X224" s="25">
        <f t="shared" si="76"/>
        <v>1.809</v>
      </c>
    </row>
    <row r="225" spans="1:24" ht="12.75">
      <c r="A225" s="8">
        <v>42496</v>
      </c>
      <c r="B225" s="2">
        <v>127</v>
      </c>
      <c r="D225" s="2">
        <v>2</v>
      </c>
      <c r="E225">
        <v>1.539</v>
      </c>
      <c r="F225" s="9"/>
      <c r="G225" s="19"/>
      <c r="H225" s="24"/>
      <c r="I225" s="12"/>
      <c r="J225" s="12"/>
      <c r="K225" s="12"/>
      <c r="L225" s="12"/>
      <c r="M225" s="16"/>
      <c r="N225" s="18">
        <f t="shared" si="66"/>
        <v>-1.539</v>
      </c>
      <c r="O225" s="18">
        <f t="shared" si="67"/>
        <v>-1.4389999999999998</v>
      </c>
      <c r="P225" s="18">
        <f t="shared" si="68"/>
        <v>-1.339</v>
      </c>
      <c r="Q225" s="18">
        <f t="shared" si="69"/>
        <v>-1.2389999999999999</v>
      </c>
      <c r="R225" s="16">
        <f t="shared" si="70"/>
        <v>-1.1389999999999998</v>
      </c>
      <c r="S225" s="18">
        <f t="shared" si="71"/>
        <v>4.4110000000000005</v>
      </c>
      <c r="T225" s="18">
        <f t="shared" si="72"/>
        <v>4.4110000000000005</v>
      </c>
      <c r="U225" s="20">
        <f t="shared" si="73"/>
        <v>1.761</v>
      </c>
      <c r="V225" s="36">
        <f t="shared" si="74"/>
        <v>1.5610000000000002</v>
      </c>
      <c r="W225" s="36">
        <f t="shared" si="75"/>
        <v>2.261</v>
      </c>
      <c r="X225" s="25">
        <f t="shared" si="76"/>
        <v>1.861</v>
      </c>
    </row>
    <row r="226" spans="1:24" ht="12.75">
      <c r="A226" s="8">
        <v>42497</v>
      </c>
      <c r="B226" s="2">
        <v>128</v>
      </c>
      <c r="D226" s="2">
        <v>3</v>
      </c>
      <c r="E226">
        <v>1.539</v>
      </c>
      <c r="F226" s="9"/>
      <c r="G226" s="55"/>
      <c r="M226" s="16"/>
      <c r="N226" s="18">
        <f t="shared" si="66"/>
        <v>-1.539</v>
      </c>
      <c r="O226" s="18">
        <f t="shared" si="67"/>
        <v>-1.4389999999999998</v>
      </c>
      <c r="P226" s="18">
        <f t="shared" si="68"/>
        <v>-1.339</v>
      </c>
      <c r="Q226" s="18">
        <f t="shared" si="69"/>
        <v>-1.2389999999999999</v>
      </c>
      <c r="R226" s="16">
        <f t="shared" si="70"/>
        <v>-1.1389999999999998</v>
      </c>
      <c r="S226" s="18">
        <f t="shared" si="71"/>
        <v>4.4110000000000005</v>
      </c>
      <c r="T226" s="18">
        <f t="shared" si="72"/>
        <v>4.4110000000000005</v>
      </c>
      <c r="U226" s="20">
        <f t="shared" si="73"/>
        <v>1.761</v>
      </c>
      <c r="V226" s="36">
        <f t="shared" si="74"/>
        <v>1.5610000000000002</v>
      </c>
      <c r="W226" s="36">
        <f t="shared" si="75"/>
        <v>2.261</v>
      </c>
      <c r="X226" s="25">
        <f t="shared" si="76"/>
        <v>1.861</v>
      </c>
    </row>
    <row r="227" spans="1:24" ht="12.75">
      <c r="A227" s="8">
        <v>42498</v>
      </c>
      <c r="B227" s="2">
        <v>129</v>
      </c>
      <c r="D227" s="2">
        <v>7</v>
      </c>
      <c r="E227">
        <v>1.591</v>
      </c>
      <c r="F227" s="9"/>
      <c r="G227" s="19"/>
      <c r="H227" s="24"/>
      <c r="I227" s="12"/>
      <c r="J227" s="12"/>
      <c r="K227" s="12"/>
      <c r="L227" s="12"/>
      <c r="M227" s="16"/>
      <c r="N227" s="18">
        <f t="shared" si="66"/>
        <v>-1.591</v>
      </c>
      <c r="O227" s="18">
        <f t="shared" si="67"/>
        <v>-1.4909999999999999</v>
      </c>
      <c r="P227" s="18">
        <f t="shared" si="68"/>
        <v>-1.391</v>
      </c>
      <c r="Q227" s="18">
        <f t="shared" si="69"/>
        <v>-1.291</v>
      </c>
      <c r="R227" s="16">
        <f t="shared" si="70"/>
        <v>-1.1909999999999998</v>
      </c>
      <c r="S227" s="18">
        <f t="shared" si="71"/>
        <v>4.359</v>
      </c>
      <c r="T227" s="18">
        <f t="shared" si="72"/>
        <v>4.359</v>
      </c>
      <c r="U227" s="20">
        <f t="shared" si="73"/>
        <v>1.7089999999999999</v>
      </c>
      <c r="V227" s="36">
        <f t="shared" si="74"/>
        <v>1.5090000000000001</v>
      </c>
      <c r="W227" s="36">
        <f t="shared" si="75"/>
        <v>2.2089999999999996</v>
      </c>
      <c r="X227" s="25">
        <f t="shared" si="76"/>
        <v>1.809</v>
      </c>
    </row>
    <row r="228" spans="1:24" ht="12.75">
      <c r="A228" s="8">
        <v>42499</v>
      </c>
      <c r="B228" s="2">
        <v>130</v>
      </c>
      <c r="D228" s="2">
        <v>21</v>
      </c>
      <c r="E228">
        <v>1.602</v>
      </c>
      <c r="F228" s="9"/>
      <c r="G228" s="19"/>
      <c r="H228" s="24"/>
      <c r="I228" s="12"/>
      <c r="J228" s="12"/>
      <c r="K228" s="12"/>
      <c r="L228" s="12"/>
      <c r="M228" s="16"/>
      <c r="N228" s="18">
        <f t="shared" si="66"/>
        <v>-1.602</v>
      </c>
      <c r="O228" s="18">
        <f t="shared" si="67"/>
        <v>-1.502</v>
      </c>
      <c r="P228" s="18">
        <f t="shared" si="68"/>
        <v>-1.4020000000000001</v>
      </c>
      <c r="Q228" s="18">
        <f t="shared" si="69"/>
        <v>-1.302</v>
      </c>
      <c r="R228" s="16">
        <f t="shared" si="70"/>
        <v>-1.202</v>
      </c>
      <c r="S228" s="18">
        <f t="shared" si="71"/>
        <v>4.348</v>
      </c>
      <c r="T228" s="18">
        <f t="shared" si="72"/>
        <v>4.348</v>
      </c>
      <c r="U228" s="20">
        <f t="shared" si="73"/>
        <v>1.6979999999999997</v>
      </c>
      <c r="V228" s="36">
        <f t="shared" si="74"/>
        <v>1.498</v>
      </c>
      <c r="W228" s="36">
        <f t="shared" si="75"/>
        <v>2.1979999999999995</v>
      </c>
      <c r="X228" s="25">
        <f t="shared" si="76"/>
        <v>1.7979999999999998</v>
      </c>
    </row>
    <row r="229" spans="1:24" ht="12.75">
      <c r="A229" s="8">
        <v>42500</v>
      </c>
      <c r="B229" s="2">
        <v>131</v>
      </c>
      <c r="D229" s="2">
        <v>20</v>
      </c>
      <c r="E229">
        <v>1.71</v>
      </c>
      <c r="F229" s="9"/>
      <c r="G229" s="19"/>
      <c r="H229" s="24"/>
      <c r="I229" s="12"/>
      <c r="J229" s="12"/>
      <c r="K229" s="12"/>
      <c r="L229" s="12"/>
      <c r="M229" s="16"/>
      <c r="N229" s="18">
        <f t="shared" si="66"/>
        <v>-1.71</v>
      </c>
      <c r="O229" s="18">
        <f t="shared" si="67"/>
        <v>-1.6099999999999999</v>
      </c>
      <c r="P229" s="18">
        <f t="shared" si="68"/>
        <v>-1.51</v>
      </c>
      <c r="Q229" s="18">
        <f t="shared" si="69"/>
        <v>-1.41</v>
      </c>
      <c r="R229" s="16">
        <f t="shared" si="70"/>
        <v>-1.31</v>
      </c>
      <c r="S229" s="18">
        <f t="shared" si="71"/>
        <v>4.24</v>
      </c>
      <c r="T229" s="18">
        <f t="shared" si="72"/>
        <v>4.24</v>
      </c>
      <c r="U229" s="20">
        <f t="shared" si="73"/>
        <v>1.5899999999999999</v>
      </c>
      <c r="V229" s="36">
        <f t="shared" si="74"/>
        <v>1.3900000000000001</v>
      </c>
      <c r="W229" s="36">
        <f t="shared" si="75"/>
        <v>2.09</v>
      </c>
      <c r="X229" s="25">
        <f t="shared" si="76"/>
        <v>1.69</v>
      </c>
    </row>
    <row r="230" spans="1:24" ht="12.75">
      <c r="A230" s="8">
        <v>42501</v>
      </c>
      <c r="B230" s="2">
        <v>132</v>
      </c>
      <c r="D230" s="2">
        <v>0</v>
      </c>
      <c r="E230">
        <v>1.64</v>
      </c>
      <c r="F230" s="9"/>
      <c r="G230" s="19"/>
      <c r="H230" s="24"/>
      <c r="I230" s="12"/>
      <c r="J230" s="12"/>
      <c r="K230" s="12"/>
      <c r="L230" s="12"/>
      <c r="M230" s="16"/>
      <c r="N230" s="18">
        <f t="shared" si="66"/>
        <v>-1.64</v>
      </c>
      <c r="O230" s="18">
        <f t="shared" si="67"/>
        <v>-1.5399999999999998</v>
      </c>
      <c r="P230" s="18">
        <f t="shared" si="68"/>
        <v>-1.44</v>
      </c>
      <c r="Q230" s="18">
        <f t="shared" si="69"/>
        <v>-1.3399999999999999</v>
      </c>
      <c r="R230" s="16">
        <f t="shared" si="70"/>
        <v>-1.2399999999999998</v>
      </c>
      <c r="S230" s="18">
        <f t="shared" si="71"/>
        <v>4.3100000000000005</v>
      </c>
      <c r="T230" s="18">
        <f t="shared" si="72"/>
        <v>4.3100000000000005</v>
      </c>
      <c r="U230" s="20">
        <f t="shared" si="73"/>
        <v>1.66</v>
      </c>
      <c r="V230" s="36">
        <f t="shared" si="74"/>
        <v>1.4600000000000002</v>
      </c>
      <c r="W230" s="36">
        <f t="shared" si="75"/>
        <v>2.16</v>
      </c>
      <c r="X230" s="25">
        <f t="shared" si="76"/>
        <v>1.76</v>
      </c>
    </row>
    <row r="231" spans="1:24" ht="12.75">
      <c r="A231" s="8">
        <v>42502</v>
      </c>
      <c r="B231" s="2">
        <v>133</v>
      </c>
      <c r="D231" s="2">
        <v>0</v>
      </c>
      <c r="E231">
        <v>1.6</v>
      </c>
      <c r="F231" s="9"/>
      <c r="G231" s="19"/>
      <c r="H231" s="24"/>
      <c r="I231" s="12"/>
      <c r="J231" s="12"/>
      <c r="K231" s="12"/>
      <c r="L231" s="12"/>
      <c r="M231" s="16"/>
      <c r="N231" s="18">
        <f aca="true" t="shared" si="77" ref="N231:N265">(E231-0)*-1</f>
        <v>-1.6</v>
      </c>
      <c r="O231" s="18">
        <f aca="true" t="shared" si="78" ref="O231:O265">(0.1-E231)</f>
        <v>-1.5</v>
      </c>
      <c r="P231" s="18">
        <f aca="true" t="shared" si="79" ref="P231:P265">0.2-E231</f>
        <v>-1.4000000000000001</v>
      </c>
      <c r="Q231" s="18">
        <f aca="true" t="shared" si="80" ref="Q231:Q265">0.3-E231</f>
        <v>-1.3</v>
      </c>
      <c r="R231" s="16">
        <f aca="true" t="shared" si="81" ref="R231:R265">0.4-E231</f>
        <v>-1.2000000000000002</v>
      </c>
      <c r="S231" s="18">
        <f aca="true" t="shared" si="82" ref="S231:S265">5.95-E231</f>
        <v>4.35</v>
      </c>
      <c r="T231" s="18">
        <f aca="true" t="shared" si="83" ref="T231:T265">5.95-E231</f>
        <v>4.35</v>
      </c>
      <c r="U231" s="20">
        <f aca="true" t="shared" si="84" ref="U231:U265">3.3-E231</f>
        <v>1.6999999999999997</v>
      </c>
      <c r="V231" s="36">
        <f aca="true" t="shared" si="85" ref="V231:V265">3.1-E231</f>
        <v>1.5</v>
      </c>
      <c r="W231" s="36">
        <f aca="true" t="shared" si="86" ref="W231:W265">3.8-E231</f>
        <v>2.1999999999999997</v>
      </c>
      <c r="X231" s="25">
        <f aca="true" t="shared" si="87" ref="X231:X265">3.4-E231</f>
        <v>1.7999999999999998</v>
      </c>
    </row>
    <row r="232" spans="1:24" ht="12.75">
      <c r="A232" s="8">
        <v>42503</v>
      </c>
      <c r="B232" s="2">
        <v>134</v>
      </c>
      <c r="D232" s="2">
        <v>0</v>
      </c>
      <c r="E232">
        <v>1.542</v>
      </c>
      <c r="F232" s="9">
        <v>12</v>
      </c>
      <c r="G232" s="19"/>
      <c r="H232" s="24"/>
      <c r="I232" s="12"/>
      <c r="J232" s="12"/>
      <c r="K232" s="12"/>
      <c r="L232" s="12"/>
      <c r="M232" s="16"/>
      <c r="N232" s="18">
        <f t="shared" si="77"/>
        <v>-1.542</v>
      </c>
      <c r="O232" s="18">
        <f t="shared" si="78"/>
        <v>-1.442</v>
      </c>
      <c r="P232" s="18">
        <f t="shared" si="79"/>
        <v>-1.342</v>
      </c>
      <c r="Q232" s="18">
        <f t="shared" si="80"/>
        <v>-1.242</v>
      </c>
      <c r="R232" s="16">
        <f t="shared" si="81"/>
        <v>-1.142</v>
      </c>
      <c r="S232" s="18">
        <f t="shared" si="82"/>
        <v>4.408</v>
      </c>
      <c r="T232" s="18">
        <f t="shared" si="83"/>
        <v>4.408</v>
      </c>
      <c r="U232" s="20">
        <f t="shared" si="84"/>
        <v>1.7579999999999998</v>
      </c>
      <c r="V232" s="36">
        <f t="shared" si="85"/>
        <v>1.558</v>
      </c>
      <c r="W232" s="36">
        <f t="shared" si="86"/>
        <v>2.258</v>
      </c>
      <c r="X232" s="25">
        <f t="shared" si="87"/>
        <v>1.8579999999999999</v>
      </c>
    </row>
    <row r="233" spans="1:24" ht="12.75">
      <c r="A233" s="8">
        <v>42504</v>
      </c>
      <c r="B233" s="2">
        <v>135</v>
      </c>
      <c r="D233" s="2">
        <v>0</v>
      </c>
      <c r="E233">
        <v>1.494</v>
      </c>
      <c r="F233" s="9"/>
      <c r="G233" s="19"/>
      <c r="H233" s="24"/>
      <c r="I233" s="12"/>
      <c r="J233" s="12"/>
      <c r="K233" s="12"/>
      <c r="L233" s="12"/>
      <c r="M233" s="16"/>
      <c r="N233" s="18">
        <f t="shared" si="77"/>
        <v>-1.494</v>
      </c>
      <c r="O233" s="18">
        <f t="shared" si="78"/>
        <v>-1.394</v>
      </c>
      <c r="P233" s="18">
        <f t="shared" si="79"/>
        <v>-1.294</v>
      </c>
      <c r="Q233" s="18">
        <f t="shared" si="80"/>
        <v>-1.194</v>
      </c>
      <c r="R233" s="16">
        <f t="shared" si="81"/>
        <v>-1.0939999999999999</v>
      </c>
      <c r="S233" s="18">
        <f t="shared" si="82"/>
        <v>4.456</v>
      </c>
      <c r="T233" s="18">
        <f t="shared" si="83"/>
        <v>4.456</v>
      </c>
      <c r="U233" s="20">
        <f t="shared" si="84"/>
        <v>1.8059999999999998</v>
      </c>
      <c r="V233" s="36">
        <f t="shared" si="85"/>
        <v>1.606</v>
      </c>
      <c r="W233" s="36">
        <f t="shared" si="86"/>
        <v>2.306</v>
      </c>
      <c r="X233" s="25">
        <f t="shared" si="87"/>
        <v>1.906</v>
      </c>
    </row>
    <row r="234" spans="1:24" ht="12.75">
      <c r="A234" s="8">
        <v>42505</v>
      </c>
      <c r="B234" s="2">
        <v>136</v>
      </c>
      <c r="D234" s="2">
        <v>3</v>
      </c>
      <c r="E234">
        <v>1.447</v>
      </c>
      <c r="F234" s="9"/>
      <c r="G234" s="19"/>
      <c r="H234" s="24"/>
      <c r="I234" s="12"/>
      <c r="J234" s="12"/>
      <c r="K234" s="12"/>
      <c r="L234" s="12"/>
      <c r="M234" s="16"/>
      <c r="N234" s="18">
        <f t="shared" si="77"/>
        <v>-1.447</v>
      </c>
      <c r="O234" s="18">
        <f t="shared" si="78"/>
        <v>-1.347</v>
      </c>
      <c r="P234" s="18">
        <f t="shared" si="79"/>
        <v>-1.247</v>
      </c>
      <c r="Q234" s="18">
        <f t="shared" si="80"/>
        <v>-1.147</v>
      </c>
      <c r="R234" s="16">
        <f t="shared" si="81"/>
        <v>-1.0470000000000002</v>
      </c>
      <c r="S234" s="18">
        <f t="shared" si="82"/>
        <v>4.503</v>
      </c>
      <c r="T234" s="18">
        <f t="shared" si="83"/>
        <v>4.503</v>
      </c>
      <c r="U234" s="20">
        <f t="shared" si="84"/>
        <v>1.8529999999999998</v>
      </c>
      <c r="V234" s="36">
        <f t="shared" si="85"/>
        <v>1.653</v>
      </c>
      <c r="W234" s="36">
        <f t="shared" si="86"/>
        <v>2.3529999999999998</v>
      </c>
      <c r="X234" s="25">
        <f t="shared" si="87"/>
        <v>1.9529999999999998</v>
      </c>
    </row>
    <row r="235" spans="1:26" ht="12.75">
      <c r="A235" s="8">
        <v>42506</v>
      </c>
      <c r="B235" s="2">
        <v>137</v>
      </c>
      <c r="D235" s="2">
        <v>15</v>
      </c>
      <c r="E235">
        <v>1.516</v>
      </c>
      <c r="F235" s="9"/>
      <c r="G235" s="19"/>
      <c r="H235" s="24"/>
      <c r="I235" s="12"/>
      <c r="J235" s="12"/>
      <c r="K235" s="12"/>
      <c r="L235" s="12"/>
      <c r="M235" s="16"/>
      <c r="N235" s="18">
        <f t="shared" si="77"/>
        <v>-1.516</v>
      </c>
      <c r="O235" s="18">
        <f t="shared" si="78"/>
        <v>-1.416</v>
      </c>
      <c r="P235" s="18">
        <f t="shared" si="79"/>
        <v>-1.316</v>
      </c>
      <c r="Q235" s="18">
        <f t="shared" si="80"/>
        <v>-1.216</v>
      </c>
      <c r="R235" s="16">
        <f t="shared" si="81"/>
        <v>-1.116</v>
      </c>
      <c r="S235" s="18">
        <f t="shared" si="82"/>
        <v>4.434</v>
      </c>
      <c r="T235" s="18">
        <f t="shared" si="83"/>
        <v>4.434</v>
      </c>
      <c r="U235" s="20">
        <f t="shared" si="84"/>
        <v>1.7839999999999998</v>
      </c>
      <c r="V235" s="36">
        <f t="shared" si="85"/>
        <v>1.584</v>
      </c>
      <c r="W235" s="36">
        <f t="shared" si="86"/>
        <v>2.284</v>
      </c>
      <c r="X235" s="25">
        <f t="shared" si="87"/>
        <v>1.884</v>
      </c>
      <c r="Z235" s="79"/>
    </row>
    <row r="236" spans="1:24" ht="12.75">
      <c r="A236" s="8">
        <v>42507</v>
      </c>
      <c r="B236" s="2">
        <v>138</v>
      </c>
      <c r="D236" s="2">
        <v>2</v>
      </c>
      <c r="E236">
        <v>1.488</v>
      </c>
      <c r="F236" s="9"/>
      <c r="G236" s="19"/>
      <c r="H236" s="24"/>
      <c r="I236" s="12"/>
      <c r="J236" s="12"/>
      <c r="K236" s="12"/>
      <c r="L236" s="12"/>
      <c r="M236" s="16"/>
      <c r="N236" s="18">
        <f t="shared" si="77"/>
        <v>-1.488</v>
      </c>
      <c r="O236" s="18">
        <f t="shared" si="78"/>
        <v>-1.388</v>
      </c>
      <c r="P236" s="18">
        <f t="shared" si="79"/>
        <v>-1.288</v>
      </c>
      <c r="Q236" s="18">
        <f t="shared" si="80"/>
        <v>-1.188</v>
      </c>
      <c r="R236" s="16">
        <f t="shared" si="81"/>
        <v>-1.088</v>
      </c>
      <c r="S236" s="18">
        <f t="shared" si="82"/>
        <v>4.462</v>
      </c>
      <c r="T236" s="18">
        <f t="shared" si="83"/>
        <v>4.462</v>
      </c>
      <c r="U236" s="20">
        <f t="shared" si="84"/>
        <v>1.8119999999999998</v>
      </c>
      <c r="V236" s="36">
        <f t="shared" si="85"/>
        <v>1.612</v>
      </c>
      <c r="W236" s="36">
        <f t="shared" si="86"/>
        <v>2.312</v>
      </c>
      <c r="X236" s="25">
        <f t="shared" si="87"/>
        <v>1.912</v>
      </c>
    </row>
    <row r="237" spans="1:24" ht="12.75">
      <c r="A237" s="8">
        <v>42508</v>
      </c>
      <c r="B237" s="2">
        <v>139</v>
      </c>
      <c r="D237" s="2">
        <v>2</v>
      </c>
      <c r="E237">
        <v>1.414</v>
      </c>
      <c r="F237" s="9"/>
      <c r="G237" s="19"/>
      <c r="H237" s="24"/>
      <c r="I237" s="12"/>
      <c r="J237" s="12"/>
      <c r="K237" s="12"/>
      <c r="L237" s="12"/>
      <c r="M237" s="16"/>
      <c r="N237" s="18">
        <f t="shared" si="77"/>
        <v>-1.414</v>
      </c>
      <c r="O237" s="18">
        <f t="shared" si="78"/>
        <v>-1.3139999999999998</v>
      </c>
      <c r="P237" s="18">
        <f t="shared" si="79"/>
        <v>-1.214</v>
      </c>
      <c r="Q237" s="18">
        <f t="shared" si="80"/>
        <v>-1.1139999999999999</v>
      </c>
      <c r="R237" s="16">
        <f t="shared" si="81"/>
        <v>-1.0139999999999998</v>
      </c>
      <c r="S237" s="18">
        <f t="shared" si="82"/>
        <v>4.5360000000000005</v>
      </c>
      <c r="T237" s="18">
        <f t="shared" si="83"/>
        <v>4.5360000000000005</v>
      </c>
      <c r="U237" s="20">
        <f t="shared" si="84"/>
        <v>1.886</v>
      </c>
      <c r="V237" s="36">
        <f t="shared" si="85"/>
        <v>1.6860000000000002</v>
      </c>
      <c r="W237" s="36">
        <f t="shared" si="86"/>
        <v>2.386</v>
      </c>
      <c r="X237" s="25">
        <f t="shared" si="87"/>
        <v>1.986</v>
      </c>
    </row>
    <row r="238" spans="1:24" ht="12.75">
      <c r="A238" s="8">
        <v>42509</v>
      </c>
      <c r="B238" s="2">
        <v>140</v>
      </c>
      <c r="D238" s="2">
        <v>0</v>
      </c>
      <c r="E238">
        <v>1.428</v>
      </c>
      <c r="F238" s="9"/>
      <c r="G238" s="19"/>
      <c r="H238" s="24"/>
      <c r="I238" s="12"/>
      <c r="J238" s="12"/>
      <c r="K238" s="12"/>
      <c r="L238" s="12"/>
      <c r="M238" s="16"/>
      <c r="N238" s="18">
        <f t="shared" si="77"/>
        <v>-1.428</v>
      </c>
      <c r="O238" s="18">
        <f t="shared" si="78"/>
        <v>-1.3279999999999998</v>
      </c>
      <c r="P238" s="18">
        <f t="shared" si="79"/>
        <v>-1.228</v>
      </c>
      <c r="Q238" s="18">
        <f t="shared" si="80"/>
        <v>-1.128</v>
      </c>
      <c r="R238" s="16">
        <f t="shared" si="81"/>
        <v>-1.028</v>
      </c>
      <c r="S238" s="18">
        <f t="shared" si="82"/>
        <v>4.522</v>
      </c>
      <c r="T238" s="18">
        <f t="shared" si="83"/>
        <v>4.522</v>
      </c>
      <c r="U238" s="20">
        <f t="shared" si="84"/>
        <v>1.8719999999999999</v>
      </c>
      <c r="V238" s="36">
        <f t="shared" si="85"/>
        <v>1.6720000000000002</v>
      </c>
      <c r="W238" s="36">
        <f t="shared" si="86"/>
        <v>2.372</v>
      </c>
      <c r="X238" s="25">
        <f t="shared" si="87"/>
        <v>1.972</v>
      </c>
    </row>
    <row r="239" spans="1:24" ht="12.75">
      <c r="A239" s="8">
        <v>42510</v>
      </c>
      <c r="B239" s="2">
        <v>141</v>
      </c>
      <c r="D239" s="2">
        <v>0</v>
      </c>
      <c r="E239">
        <v>1.35</v>
      </c>
      <c r="F239" s="9">
        <v>13</v>
      </c>
      <c r="G239" s="19"/>
      <c r="H239" s="24"/>
      <c r="I239" s="12"/>
      <c r="J239" s="12"/>
      <c r="K239" s="12"/>
      <c r="L239" s="12"/>
      <c r="M239" s="16"/>
      <c r="N239" s="18">
        <f t="shared" si="77"/>
        <v>-1.35</v>
      </c>
      <c r="O239" s="18">
        <f t="shared" si="78"/>
        <v>-1.25</v>
      </c>
      <c r="P239" s="18">
        <f t="shared" si="79"/>
        <v>-1.1500000000000001</v>
      </c>
      <c r="Q239" s="18">
        <f t="shared" si="80"/>
        <v>-1.05</v>
      </c>
      <c r="R239" s="16">
        <f t="shared" si="81"/>
        <v>-0.9500000000000001</v>
      </c>
      <c r="S239" s="18">
        <f t="shared" si="82"/>
        <v>4.6</v>
      </c>
      <c r="T239" s="18">
        <f t="shared" si="83"/>
        <v>4.6</v>
      </c>
      <c r="U239" s="20">
        <f t="shared" si="84"/>
        <v>1.9499999999999997</v>
      </c>
      <c r="V239" s="36">
        <f t="shared" si="85"/>
        <v>1.75</v>
      </c>
      <c r="W239" s="36">
        <f t="shared" si="86"/>
        <v>2.4499999999999997</v>
      </c>
      <c r="X239" s="25">
        <f t="shared" si="87"/>
        <v>2.05</v>
      </c>
    </row>
    <row r="240" spans="1:24" ht="12.75">
      <c r="A240" s="8">
        <v>42511</v>
      </c>
      <c r="B240" s="2">
        <v>142</v>
      </c>
      <c r="D240" s="2">
        <v>0</v>
      </c>
      <c r="E240">
        <v>1.243</v>
      </c>
      <c r="F240" s="9"/>
      <c r="G240" s="19"/>
      <c r="H240" s="24"/>
      <c r="I240" s="12"/>
      <c r="J240" s="12"/>
      <c r="K240" s="12"/>
      <c r="L240" s="12"/>
      <c r="M240" s="16"/>
      <c r="N240" s="18">
        <f t="shared" si="77"/>
        <v>-1.243</v>
      </c>
      <c r="O240" s="18">
        <f t="shared" si="78"/>
        <v>-1.143</v>
      </c>
      <c r="P240" s="18">
        <f t="shared" si="79"/>
        <v>-1.0430000000000001</v>
      </c>
      <c r="Q240" s="18">
        <f t="shared" si="80"/>
        <v>-0.9430000000000001</v>
      </c>
      <c r="R240" s="16">
        <f t="shared" si="81"/>
        <v>-0.8430000000000001</v>
      </c>
      <c r="S240" s="18">
        <f t="shared" si="82"/>
        <v>4.707</v>
      </c>
      <c r="T240" s="18">
        <f t="shared" si="83"/>
        <v>4.707</v>
      </c>
      <c r="U240" s="20">
        <f t="shared" si="84"/>
        <v>2.0569999999999995</v>
      </c>
      <c r="V240" s="36">
        <f t="shared" si="85"/>
        <v>1.857</v>
      </c>
      <c r="W240" s="36">
        <f t="shared" si="86"/>
        <v>2.5569999999999995</v>
      </c>
      <c r="X240" s="25">
        <f t="shared" si="87"/>
        <v>2.157</v>
      </c>
    </row>
    <row r="241" spans="1:24" ht="12.75">
      <c r="A241" s="8">
        <v>42512</v>
      </c>
      <c r="B241" s="2">
        <v>143</v>
      </c>
      <c r="D241" s="2">
        <v>0</v>
      </c>
      <c r="E241">
        <v>1.145</v>
      </c>
      <c r="F241" s="9"/>
      <c r="G241" s="19"/>
      <c r="H241" s="24"/>
      <c r="I241" s="12"/>
      <c r="J241" s="12"/>
      <c r="K241" s="12"/>
      <c r="L241" s="12"/>
      <c r="M241" s="16"/>
      <c r="N241" s="18">
        <f t="shared" si="77"/>
        <v>-1.145</v>
      </c>
      <c r="O241" s="18">
        <f t="shared" si="78"/>
        <v>-1.045</v>
      </c>
      <c r="P241" s="18">
        <f t="shared" si="79"/>
        <v>-0.9450000000000001</v>
      </c>
      <c r="Q241" s="18">
        <f t="shared" si="80"/>
        <v>-0.845</v>
      </c>
      <c r="R241" s="16">
        <f t="shared" si="81"/>
        <v>-0.745</v>
      </c>
      <c r="S241" s="18">
        <f t="shared" si="82"/>
        <v>4.805</v>
      </c>
      <c r="T241" s="18">
        <f t="shared" si="83"/>
        <v>4.805</v>
      </c>
      <c r="U241" s="20">
        <f t="shared" si="84"/>
        <v>2.155</v>
      </c>
      <c r="V241" s="36">
        <f t="shared" si="85"/>
        <v>1.955</v>
      </c>
      <c r="W241" s="36">
        <f t="shared" si="86"/>
        <v>2.655</v>
      </c>
      <c r="X241" s="25">
        <f t="shared" si="87"/>
        <v>2.255</v>
      </c>
    </row>
    <row r="242" spans="1:24" ht="12.75">
      <c r="A242" s="8">
        <v>42513</v>
      </c>
      <c r="B242" s="2">
        <v>144</v>
      </c>
      <c r="D242" s="2">
        <v>0</v>
      </c>
      <c r="E242">
        <v>1.048</v>
      </c>
      <c r="F242" s="9"/>
      <c r="G242" s="19"/>
      <c r="H242" s="42"/>
      <c r="I242" s="12"/>
      <c r="J242" s="12"/>
      <c r="K242" s="12"/>
      <c r="L242" s="12"/>
      <c r="M242" s="16"/>
      <c r="N242" s="18">
        <f t="shared" si="77"/>
        <v>-1.048</v>
      </c>
      <c r="O242" s="18">
        <f t="shared" si="78"/>
        <v>-0.9480000000000001</v>
      </c>
      <c r="P242" s="18">
        <f t="shared" si="79"/>
        <v>-0.8480000000000001</v>
      </c>
      <c r="Q242" s="18">
        <f t="shared" si="80"/>
        <v>-0.748</v>
      </c>
      <c r="R242" s="16">
        <f t="shared" si="81"/>
        <v>-0.648</v>
      </c>
      <c r="S242" s="18">
        <f t="shared" si="82"/>
        <v>4.902</v>
      </c>
      <c r="T242" s="18">
        <f t="shared" si="83"/>
        <v>4.902</v>
      </c>
      <c r="U242" s="20">
        <f t="shared" si="84"/>
        <v>2.252</v>
      </c>
      <c r="V242" s="36">
        <f t="shared" si="85"/>
        <v>2.052</v>
      </c>
      <c r="W242" s="36">
        <f t="shared" si="86"/>
        <v>2.752</v>
      </c>
      <c r="X242" s="25">
        <f t="shared" si="87"/>
        <v>2.352</v>
      </c>
    </row>
    <row r="243" spans="1:24" ht="12.75">
      <c r="A243" s="8">
        <v>42514</v>
      </c>
      <c r="B243" s="2">
        <v>145</v>
      </c>
      <c r="D243" s="2">
        <v>0</v>
      </c>
      <c r="E243">
        <v>0.975</v>
      </c>
      <c r="F243" s="9"/>
      <c r="G243" s="19"/>
      <c r="H243" s="24"/>
      <c r="I243" s="12"/>
      <c r="J243" s="12"/>
      <c r="K243" s="12"/>
      <c r="L243" s="12"/>
      <c r="M243" s="16"/>
      <c r="N243" s="18">
        <f t="shared" si="77"/>
        <v>-0.975</v>
      </c>
      <c r="O243" s="18">
        <f t="shared" si="78"/>
        <v>-0.875</v>
      </c>
      <c r="P243" s="18">
        <f t="shared" si="79"/>
        <v>-0.7749999999999999</v>
      </c>
      <c r="Q243" s="18">
        <f t="shared" si="80"/>
        <v>-0.675</v>
      </c>
      <c r="R243" s="16">
        <f t="shared" si="81"/>
        <v>-0.575</v>
      </c>
      <c r="S243" s="18">
        <f t="shared" si="82"/>
        <v>4.9750000000000005</v>
      </c>
      <c r="T243" s="18">
        <f t="shared" si="83"/>
        <v>4.9750000000000005</v>
      </c>
      <c r="U243" s="20">
        <f t="shared" si="84"/>
        <v>2.3249999999999997</v>
      </c>
      <c r="V243" s="36">
        <f t="shared" si="85"/>
        <v>2.125</v>
      </c>
      <c r="W243" s="36">
        <f t="shared" si="86"/>
        <v>2.8249999999999997</v>
      </c>
      <c r="X243" s="25">
        <f t="shared" si="87"/>
        <v>2.425</v>
      </c>
    </row>
    <row r="244" spans="1:24" ht="12.75">
      <c r="A244" s="8">
        <v>42515</v>
      </c>
      <c r="B244" s="2">
        <v>146</v>
      </c>
      <c r="D244" s="2">
        <v>0</v>
      </c>
      <c r="E244">
        <v>0.927</v>
      </c>
      <c r="F244" s="9"/>
      <c r="G244" s="19"/>
      <c r="H244" s="24"/>
      <c r="I244" s="12"/>
      <c r="J244" s="12"/>
      <c r="K244" s="12"/>
      <c r="L244" s="12"/>
      <c r="M244" s="16"/>
      <c r="N244" s="18">
        <f t="shared" si="77"/>
        <v>-0.927</v>
      </c>
      <c r="O244" s="18">
        <f t="shared" si="78"/>
        <v>-0.8270000000000001</v>
      </c>
      <c r="P244" s="18">
        <f t="shared" si="79"/>
        <v>-0.7270000000000001</v>
      </c>
      <c r="Q244" s="18">
        <f t="shared" si="80"/>
        <v>-0.627</v>
      </c>
      <c r="R244" s="16">
        <f t="shared" si="81"/>
        <v>-0.527</v>
      </c>
      <c r="S244" s="18">
        <f t="shared" si="82"/>
        <v>5.023</v>
      </c>
      <c r="T244" s="18">
        <f t="shared" si="83"/>
        <v>5.023</v>
      </c>
      <c r="U244" s="20">
        <f t="shared" si="84"/>
        <v>2.3729999999999998</v>
      </c>
      <c r="V244" s="36">
        <f t="shared" si="85"/>
        <v>2.173</v>
      </c>
      <c r="W244" s="36">
        <f t="shared" si="86"/>
        <v>2.8729999999999998</v>
      </c>
      <c r="X244" s="25">
        <f t="shared" si="87"/>
        <v>2.473</v>
      </c>
    </row>
    <row r="245" spans="1:24" ht="12.75">
      <c r="A245" s="8">
        <v>42516</v>
      </c>
      <c r="B245" s="2">
        <v>147</v>
      </c>
      <c r="D245" s="2">
        <v>6</v>
      </c>
      <c r="E245">
        <v>0.99</v>
      </c>
      <c r="F245" s="9"/>
      <c r="G245" s="19"/>
      <c r="H245" s="24"/>
      <c r="I245" s="12"/>
      <c r="J245" s="12"/>
      <c r="K245" s="12"/>
      <c r="L245" s="12"/>
      <c r="M245" s="16"/>
      <c r="N245" s="18">
        <f t="shared" si="77"/>
        <v>-0.99</v>
      </c>
      <c r="O245" s="18">
        <f t="shared" si="78"/>
        <v>-0.89</v>
      </c>
      <c r="P245" s="18">
        <f t="shared" si="79"/>
        <v>-0.79</v>
      </c>
      <c r="Q245" s="18">
        <f t="shared" si="80"/>
        <v>-0.69</v>
      </c>
      <c r="R245" s="16">
        <f t="shared" si="81"/>
        <v>-0.59</v>
      </c>
      <c r="S245" s="18">
        <f t="shared" si="82"/>
        <v>4.96</v>
      </c>
      <c r="T245" s="18">
        <f t="shared" si="83"/>
        <v>4.96</v>
      </c>
      <c r="U245" s="20">
        <f t="shared" si="84"/>
        <v>2.3099999999999996</v>
      </c>
      <c r="V245" s="36">
        <f t="shared" si="85"/>
        <v>2.1100000000000003</v>
      </c>
      <c r="W245" s="36">
        <f t="shared" si="86"/>
        <v>2.8099999999999996</v>
      </c>
      <c r="X245" s="25">
        <f t="shared" si="87"/>
        <v>2.41</v>
      </c>
    </row>
    <row r="246" spans="1:24" ht="12.75">
      <c r="A246" s="8">
        <v>42517</v>
      </c>
      <c r="B246" s="2">
        <v>148</v>
      </c>
      <c r="D246" s="2">
        <v>5</v>
      </c>
      <c r="E246">
        <v>0.944</v>
      </c>
      <c r="F246" s="9">
        <v>14</v>
      </c>
      <c r="G246" s="19"/>
      <c r="H246" s="24"/>
      <c r="I246" s="12"/>
      <c r="J246" s="12"/>
      <c r="K246" s="12"/>
      <c r="L246" s="12"/>
      <c r="M246" s="16"/>
      <c r="N246" s="18">
        <f t="shared" si="77"/>
        <v>-0.944</v>
      </c>
      <c r="O246" s="18">
        <f t="shared" si="78"/>
        <v>-0.844</v>
      </c>
      <c r="P246" s="18">
        <f t="shared" si="79"/>
        <v>-0.744</v>
      </c>
      <c r="Q246" s="18">
        <f t="shared" si="80"/>
        <v>-0.6439999999999999</v>
      </c>
      <c r="R246" s="16">
        <f t="shared" si="81"/>
        <v>-0.5439999999999999</v>
      </c>
      <c r="S246" s="18">
        <f t="shared" si="82"/>
        <v>5.006</v>
      </c>
      <c r="T246" s="18">
        <f t="shared" si="83"/>
        <v>5.006</v>
      </c>
      <c r="U246" s="20">
        <f t="shared" si="84"/>
        <v>2.356</v>
      </c>
      <c r="V246" s="36">
        <f t="shared" si="85"/>
        <v>2.156</v>
      </c>
      <c r="W246" s="36">
        <f t="shared" si="86"/>
        <v>2.856</v>
      </c>
      <c r="X246" s="25">
        <f t="shared" si="87"/>
        <v>2.456</v>
      </c>
    </row>
    <row r="247" spans="1:24" ht="12.75">
      <c r="A247" s="8">
        <v>42518</v>
      </c>
      <c r="B247" s="2">
        <v>149</v>
      </c>
      <c r="D247" s="2">
        <v>0</v>
      </c>
      <c r="E247">
        <v>0.868</v>
      </c>
      <c r="F247" s="9"/>
      <c r="G247" s="19"/>
      <c r="H247" s="24"/>
      <c r="I247" s="12"/>
      <c r="J247" s="12"/>
      <c r="K247" s="12"/>
      <c r="L247" s="12"/>
      <c r="M247" s="16"/>
      <c r="N247" s="18">
        <f t="shared" si="77"/>
        <v>-0.868</v>
      </c>
      <c r="O247" s="18">
        <f t="shared" si="78"/>
        <v>-0.768</v>
      </c>
      <c r="P247" s="18">
        <f t="shared" si="79"/>
        <v>-0.6679999999999999</v>
      </c>
      <c r="Q247" s="18">
        <f t="shared" si="80"/>
        <v>-0.5680000000000001</v>
      </c>
      <c r="R247" s="16">
        <f t="shared" si="81"/>
        <v>-0.46799999999999997</v>
      </c>
      <c r="S247" s="18">
        <f t="shared" si="82"/>
        <v>5.082</v>
      </c>
      <c r="T247" s="18">
        <f t="shared" si="83"/>
        <v>5.082</v>
      </c>
      <c r="U247" s="20">
        <f t="shared" si="84"/>
        <v>2.432</v>
      </c>
      <c r="V247" s="36">
        <f t="shared" si="85"/>
        <v>2.232</v>
      </c>
      <c r="W247" s="36">
        <f t="shared" si="86"/>
        <v>2.932</v>
      </c>
      <c r="X247" s="25">
        <f t="shared" si="87"/>
        <v>2.532</v>
      </c>
    </row>
    <row r="248" spans="1:24" ht="12.75">
      <c r="A248" s="8">
        <v>42519</v>
      </c>
      <c r="B248" s="2">
        <v>150</v>
      </c>
      <c r="D248" s="2">
        <v>0</v>
      </c>
      <c r="E248">
        <v>0.817</v>
      </c>
      <c r="F248" s="9"/>
      <c r="G248" s="19"/>
      <c r="H248" s="24"/>
      <c r="I248" s="12"/>
      <c r="J248" s="12"/>
      <c r="K248" s="12"/>
      <c r="L248" s="12"/>
      <c r="M248" s="16"/>
      <c r="N248" s="18">
        <f t="shared" si="77"/>
        <v>-0.817</v>
      </c>
      <c r="O248" s="18">
        <f t="shared" si="78"/>
        <v>-0.717</v>
      </c>
      <c r="P248" s="18">
        <f t="shared" si="79"/>
        <v>-0.617</v>
      </c>
      <c r="Q248" s="18">
        <f t="shared" si="80"/>
        <v>-0.5169999999999999</v>
      </c>
      <c r="R248" s="16">
        <f t="shared" si="81"/>
        <v>-0.4169999999999999</v>
      </c>
      <c r="S248" s="18">
        <f t="shared" si="82"/>
        <v>5.133</v>
      </c>
      <c r="T248" s="18">
        <f t="shared" si="83"/>
        <v>5.133</v>
      </c>
      <c r="U248" s="20">
        <f t="shared" si="84"/>
        <v>2.4829999999999997</v>
      </c>
      <c r="V248" s="36">
        <f t="shared" si="85"/>
        <v>2.2830000000000004</v>
      </c>
      <c r="W248" s="36">
        <f t="shared" si="86"/>
        <v>2.9829999999999997</v>
      </c>
      <c r="X248" s="25">
        <f t="shared" si="87"/>
        <v>2.583</v>
      </c>
    </row>
    <row r="249" spans="1:24" ht="12.75">
      <c r="A249" s="8">
        <v>42520</v>
      </c>
      <c r="B249" s="2">
        <v>151</v>
      </c>
      <c r="D249" s="2">
        <v>0</v>
      </c>
      <c r="E249">
        <v>0.761</v>
      </c>
      <c r="F249" s="9"/>
      <c r="G249" s="56"/>
      <c r="H249" s="24"/>
      <c r="I249" s="12"/>
      <c r="J249" s="12"/>
      <c r="K249" s="12"/>
      <c r="L249" s="12"/>
      <c r="M249" s="16"/>
      <c r="N249" s="18">
        <f t="shared" si="77"/>
        <v>-0.761</v>
      </c>
      <c r="O249" s="18">
        <f t="shared" si="78"/>
        <v>-0.661</v>
      </c>
      <c r="P249" s="18">
        <f t="shared" si="79"/>
        <v>-0.5609999999999999</v>
      </c>
      <c r="Q249" s="18">
        <f t="shared" si="80"/>
        <v>-0.461</v>
      </c>
      <c r="R249" s="16">
        <f t="shared" si="81"/>
        <v>-0.361</v>
      </c>
      <c r="S249" s="18">
        <f t="shared" si="82"/>
        <v>5.189</v>
      </c>
      <c r="T249" s="18">
        <f t="shared" si="83"/>
        <v>5.189</v>
      </c>
      <c r="U249" s="20">
        <f t="shared" si="84"/>
        <v>2.5389999999999997</v>
      </c>
      <c r="V249" s="36">
        <f t="shared" si="85"/>
        <v>2.339</v>
      </c>
      <c r="W249" s="36">
        <f t="shared" si="86"/>
        <v>3.0389999999999997</v>
      </c>
      <c r="X249" s="25">
        <f t="shared" si="87"/>
        <v>2.639</v>
      </c>
    </row>
    <row r="250" spans="1:24" ht="12.75">
      <c r="A250" s="8">
        <v>42521</v>
      </c>
      <c r="B250" s="2">
        <v>152</v>
      </c>
      <c r="D250" s="2">
        <v>0</v>
      </c>
      <c r="E250">
        <v>0.682</v>
      </c>
      <c r="F250" s="9"/>
      <c r="G250" s="56"/>
      <c r="H250" s="24"/>
      <c r="I250" s="12"/>
      <c r="J250" s="12"/>
      <c r="K250" s="12"/>
      <c r="L250" s="12"/>
      <c r="M250" s="16"/>
      <c r="N250" s="18">
        <f t="shared" si="77"/>
        <v>-0.682</v>
      </c>
      <c r="O250" s="18">
        <f t="shared" si="78"/>
        <v>-0.5820000000000001</v>
      </c>
      <c r="P250" s="18">
        <f t="shared" si="79"/>
        <v>-0.48200000000000004</v>
      </c>
      <c r="Q250" s="18">
        <f t="shared" si="80"/>
        <v>-0.38200000000000006</v>
      </c>
      <c r="R250" s="16">
        <f t="shared" si="81"/>
        <v>-0.28200000000000003</v>
      </c>
      <c r="S250" s="18">
        <f t="shared" si="82"/>
        <v>5.268</v>
      </c>
      <c r="T250" s="18">
        <f t="shared" si="83"/>
        <v>5.268</v>
      </c>
      <c r="U250" s="20">
        <f t="shared" si="84"/>
        <v>2.618</v>
      </c>
      <c r="V250" s="36">
        <f t="shared" si="85"/>
        <v>2.418</v>
      </c>
      <c r="W250" s="36">
        <f t="shared" si="86"/>
        <v>3.118</v>
      </c>
      <c r="X250" s="25">
        <f t="shared" si="87"/>
        <v>2.718</v>
      </c>
    </row>
    <row r="251" spans="1:24" ht="12.75">
      <c r="A251" s="8">
        <v>42522</v>
      </c>
      <c r="B251" s="2">
        <v>153</v>
      </c>
      <c r="D251" s="2">
        <v>0</v>
      </c>
      <c r="E251">
        <v>0.61</v>
      </c>
      <c r="F251" s="9"/>
      <c r="G251" s="56"/>
      <c r="H251" s="24"/>
      <c r="I251" s="12"/>
      <c r="J251" s="12"/>
      <c r="K251" s="12"/>
      <c r="L251" s="12"/>
      <c r="M251" s="16"/>
      <c r="N251" s="18">
        <f t="shared" si="77"/>
        <v>-0.61</v>
      </c>
      <c r="O251" s="18">
        <f t="shared" si="78"/>
        <v>-0.51</v>
      </c>
      <c r="P251" s="18">
        <f t="shared" si="79"/>
        <v>-0.41</v>
      </c>
      <c r="Q251" s="18">
        <f t="shared" si="80"/>
        <v>-0.31</v>
      </c>
      <c r="R251" s="16">
        <f t="shared" si="81"/>
        <v>-0.20999999999999996</v>
      </c>
      <c r="S251" s="18">
        <f t="shared" si="82"/>
        <v>5.34</v>
      </c>
      <c r="T251" s="18">
        <f t="shared" si="83"/>
        <v>5.34</v>
      </c>
      <c r="U251" s="20">
        <f t="shared" si="84"/>
        <v>2.69</v>
      </c>
      <c r="V251" s="36">
        <f t="shared" si="85"/>
        <v>2.49</v>
      </c>
      <c r="W251" s="36">
        <f t="shared" si="86"/>
        <v>3.19</v>
      </c>
      <c r="X251" s="25">
        <f t="shared" si="87"/>
        <v>2.79</v>
      </c>
    </row>
    <row r="252" spans="1:24" ht="12.75">
      <c r="A252" s="8">
        <v>42523</v>
      </c>
      <c r="B252" s="2">
        <v>154</v>
      </c>
      <c r="D252" s="2">
        <v>0</v>
      </c>
      <c r="E252">
        <v>0.526</v>
      </c>
      <c r="F252" s="9"/>
      <c r="G252" s="56"/>
      <c r="H252" s="24"/>
      <c r="I252" s="12"/>
      <c r="J252" s="12"/>
      <c r="K252" s="12"/>
      <c r="L252" s="12"/>
      <c r="M252" s="16"/>
      <c r="N252" s="18">
        <f t="shared" si="77"/>
        <v>-0.526</v>
      </c>
      <c r="O252" s="18">
        <f>(0.1-E252)</f>
        <v>-0.42600000000000005</v>
      </c>
      <c r="P252" s="18">
        <f t="shared" si="79"/>
        <v>-0.326</v>
      </c>
      <c r="Q252" s="18">
        <f t="shared" si="80"/>
        <v>-0.22600000000000003</v>
      </c>
      <c r="R252" s="16">
        <f t="shared" si="81"/>
        <v>-0.126</v>
      </c>
      <c r="S252" s="18">
        <f t="shared" si="82"/>
        <v>5.424</v>
      </c>
      <c r="T252" s="18">
        <f t="shared" si="83"/>
        <v>5.424</v>
      </c>
      <c r="U252" s="20">
        <f t="shared" si="84"/>
        <v>2.774</v>
      </c>
      <c r="V252" s="36">
        <f t="shared" si="85"/>
        <v>2.574</v>
      </c>
      <c r="W252" s="36">
        <f t="shared" si="86"/>
        <v>3.274</v>
      </c>
      <c r="X252" s="25">
        <f t="shared" si="87"/>
        <v>2.8739999999999997</v>
      </c>
    </row>
    <row r="253" spans="1:24" ht="12.75">
      <c r="A253" s="8">
        <v>42524</v>
      </c>
      <c r="B253" s="2">
        <v>155</v>
      </c>
      <c r="D253" s="2">
        <v>0</v>
      </c>
      <c r="E253">
        <v>0.464</v>
      </c>
      <c r="F253" s="9"/>
      <c r="G253" s="56"/>
      <c r="H253" s="42"/>
      <c r="I253" s="12"/>
      <c r="J253" s="12"/>
      <c r="K253" s="12"/>
      <c r="L253" s="12"/>
      <c r="M253" s="16"/>
      <c r="N253" s="18">
        <f t="shared" si="77"/>
        <v>-0.464</v>
      </c>
      <c r="O253" s="18">
        <f t="shared" si="78"/>
        <v>-0.364</v>
      </c>
      <c r="P253" s="18">
        <f t="shared" si="79"/>
        <v>-0.264</v>
      </c>
      <c r="Q253" s="18">
        <f t="shared" si="80"/>
        <v>-0.16400000000000003</v>
      </c>
      <c r="R253" s="16">
        <f t="shared" si="81"/>
        <v>-0.064</v>
      </c>
      <c r="S253" s="18">
        <f t="shared" si="82"/>
        <v>5.486</v>
      </c>
      <c r="T253" s="18">
        <f t="shared" si="83"/>
        <v>5.486</v>
      </c>
      <c r="U253" s="20">
        <f t="shared" si="84"/>
        <v>2.836</v>
      </c>
      <c r="V253" s="36">
        <f t="shared" si="85"/>
        <v>2.636</v>
      </c>
      <c r="W253" s="36">
        <f t="shared" si="86"/>
        <v>3.336</v>
      </c>
      <c r="X253" s="25">
        <f t="shared" si="87"/>
        <v>2.936</v>
      </c>
    </row>
    <row r="254" spans="1:24" ht="12.75">
      <c r="A254" s="8">
        <v>42525</v>
      </c>
      <c r="B254" s="2">
        <v>156</v>
      </c>
      <c r="D254" s="2">
        <v>0</v>
      </c>
      <c r="E254">
        <v>0.378</v>
      </c>
      <c r="F254" s="9"/>
      <c r="G254" s="56"/>
      <c r="H254" s="42"/>
      <c r="I254" s="12"/>
      <c r="J254" s="12"/>
      <c r="K254" s="12"/>
      <c r="L254" s="12"/>
      <c r="M254" s="16"/>
      <c r="N254" s="18">
        <f t="shared" si="77"/>
        <v>-0.378</v>
      </c>
      <c r="O254" s="18">
        <f t="shared" si="78"/>
        <v>-0.278</v>
      </c>
      <c r="P254" s="18">
        <f t="shared" si="79"/>
        <v>-0.178</v>
      </c>
      <c r="Q254" s="18">
        <f t="shared" si="80"/>
        <v>-0.07800000000000001</v>
      </c>
      <c r="R254" s="16">
        <f t="shared" si="81"/>
        <v>0.02200000000000002</v>
      </c>
      <c r="S254" s="18">
        <f t="shared" si="82"/>
        <v>5.572</v>
      </c>
      <c r="T254" s="18">
        <f t="shared" si="83"/>
        <v>5.572</v>
      </c>
      <c r="U254" s="20">
        <f t="shared" si="84"/>
        <v>2.9219999999999997</v>
      </c>
      <c r="V254" s="36">
        <f t="shared" si="85"/>
        <v>2.722</v>
      </c>
      <c r="W254" s="36">
        <f t="shared" si="86"/>
        <v>3.4219999999999997</v>
      </c>
      <c r="X254" s="25">
        <f t="shared" si="87"/>
        <v>3.022</v>
      </c>
    </row>
    <row r="255" spans="1:24" ht="12.75">
      <c r="A255" s="8">
        <v>42526</v>
      </c>
      <c r="B255" s="2">
        <v>157</v>
      </c>
      <c r="D255" s="2">
        <v>0</v>
      </c>
      <c r="E255">
        <v>0.272</v>
      </c>
      <c r="F255" s="9"/>
      <c r="G255" s="56"/>
      <c r="H255" s="24"/>
      <c r="I255" s="12"/>
      <c r="J255" s="12"/>
      <c r="K255" s="12"/>
      <c r="L255" s="12"/>
      <c r="M255" s="16"/>
      <c r="N255" s="18">
        <f t="shared" si="77"/>
        <v>-0.272</v>
      </c>
      <c r="O255" s="18">
        <f t="shared" si="78"/>
        <v>-0.17200000000000001</v>
      </c>
      <c r="P255" s="18">
        <f t="shared" si="79"/>
        <v>-0.07200000000000001</v>
      </c>
      <c r="Q255" s="18">
        <f t="shared" si="80"/>
        <v>0.02799999999999997</v>
      </c>
      <c r="R255" s="16">
        <f t="shared" si="81"/>
        <v>0.128</v>
      </c>
      <c r="S255" s="18">
        <f t="shared" si="82"/>
        <v>5.678</v>
      </c>
      <c r="T255" s="18">
        <f t="shared" si="83"/>
        <v>5.678</v>
      </c>
      <c r="U255" s="20">
        <f t="shared" si="84"/>
        <v>3.0279999999999996</v>
      </c>
      <c r="V255" s="36">
        <f t="shared" si="85"/>
        <v>2.8280000000000003</v>
      </c>
      <c r="W255" s="36">
        <f t="shared" si="86"/>
        <v>3.5279999999999996</v>
      </c>
      <c r="X255" s="25">
        <f t="shared" si="87"/>
        <v>3.128</v>
      </c>
    </row>
    <row r="256" spans="1:24" ht="12.75">
      <c r="A256" s="8">
        <v>42527</v>
      </c>
      <c r="B256" s="2">
        <v>158</v>
      </c>
      <c r="D256" s="2">
        <v>0</v>
      </c>
      <c r="E256">
        <v>0.207</v>
      </c>
      <c r="F256" s="9"/>
      <c r="G256" s="56"/>
      <c r="H256" s="24"/>
      <c r="I256" s="12"/>
      <c r="J256" s="12"/>
      <c r="K256" s="12"/>
      <c r="L256" s="12"/>
      <c r="M256" s="16"/>
      <c r="N256" s="18">
        <f t="shared" si="77"/>
        <v>-0.207</v>
      </c>
      <c r="O256" s="18">
        <f t="shared" si="78"/>
        <v>-0.10699999999999998</v>
      </c>
      <c r="P256" s="18">
        <f t="shared" si="79"/>
        <v>-0.0069999999999999785</v>
      </c>
      <c r="Q256" s="18">
        <f t="shared" si="80"/>
        <v>0.093</v>
      </c>
      <c r="R256" s="16">
        <f t="shared" si="81"/>
        <v>0.19300000000000003</v>
      </c>
      <c r="S256" s="18">
        <f t="shared" si="82"/>
        <v>5.743</v>
      </c>
      <c r="T256" s="18">
        <f t="shared" si="83"/>
        <v>5.743</v>
      </c>
      <c r="U256" s="20">
        <f t="shared" si="84"/>
        <v>3.093</v>
      </c>
      <c r="V256" s="36">
        <f t="shared" si="85"/>
        <v>2.8930000000000002</v>
      </c>
      <c r="W256" s="36">
        <f t="shared" si="86"/>
        <v>3.593</v>
      </c>
      <c r="X256" s="25">
        <f t="shared" si="87"/>
        <v>3.193</v>
      </c>
    </row>
    <row r="257" spans="1:24" ht="12.75">
      <c r="A257" s="8">
        <v>42528</v>
      </c>
      <c r="B257" s="2">
        <v>159</v>
      </c>
      <c r="D257" s="2">
        <v>0</v>
      </c>
      <c r="E257">
        <v>0.094</v>
      </c>
      <c r="F257" s="9"/>
      <c r="G257" s="56"/>
      <c r="H257" s="24"/>
      <c r="I257" s="12"/>
      <c r="J257" s="12"/>
      <c r="K257" s="12"/>
      <c r="L257" s="12"/>
      <c r="M257" s="16"/>
      <c r="N257" s="18">
        <f t="shared" si="77"/>
        <v>-0.094</v>
      </c>
      <c r="O257" s="18">
        <f t="shared" si="78"/>
        <v>0.006000000000000005</v>
      </c>
      <c r="P257" s="18">
        <f t="shared" si="79"/>
        <v>0.10600000000000001</v>
      </c>
      <c r="Q257" s="18">
        <f t="shared" si="80"/>
        <v>0.206</v>
      </c>
      <c r="R257" s="16">
        <f t="shared" si="81"/>
        <v>0.30600000000000005</v>
      </c>
      <c r="S257" s="18">
        <f t="shared" si="82"/>
        <v>5.856</v>
      </c>
      <c r="T257" s="18">
        <f t="shared" si="83"/>
        <v>5.856</v>
      </c>
      <c r="U257" s="20">
        <f t="shared" si="84"/>
        <v>3.206</v>
      </c>
      <c r="V257" s="36">
        <f t="shared" si="85"/>
        <v>3.0060000000000002</v>
      </c>
      <c r="W257" s="36">
        <f t="shared" si="86"/>
        <v>3.706</v>
      </c>
      <c r="X257" s="25">
        <f t="shared" si="87"/>
        <v>3.306</v>
      </c>
    </row>
    <row r="258" spans="1:24" ht="12.75">
      <c r="A258" s="8">
        <v>42529</v>
      </c>
      <c r="B258" s="2">
        <v>160</v>
      </c>
      <c r="D258" s="2">
        <v>4</v>
      </c>
      <c r="E258">
        <v>0.035</v>
      </c>
      <c r="F258" s="9"/>
      <c r="G258" s="56"/>
      <c r="H258" s="24"/>
      <c r="I258" s="12"/>
      <c r="J258" s="12"/>
      <c r="K258" s="12"/>
      <c r="L258" s="12"/>
      <c r="M258" s="16"/>
      <c r="N258" s="18">
        <f t="shared" si="77"/>
        <v>-0.035</v>
      </c>
      <c r="O258" s="18">
        <f t="shared" si="78"/>
        <v>0.065</v>
      </c>
      <c r="P258" s="18">
        <f t="shared" si="79"/>
        <v>0.165</v>
      </c>
      <c r="Q258" s="18">
        <f t="shared" si="80"/>
        <v>0.265</v>
      </c>
      <c r="R258" s="16">
        <f t="shared" si="81"/>
        <v>0.365</v>
      </c>
      <c r="S258" s="18">
        <f t="shared" si="82"/>
        <v>5.915</v>
      </c>
      <c r="T258" s="18">
        <f t="shared" si="83"/>
        <v>5.915</v>
      </c>
      <c r="U258" s="20">
        <f t="shared" si="84"/>
        <v>3.2649999999999997</v>
      </c>
      <c r="V258" s="36">
        <f t="shared" si="85"/>
        <v>3.065</v>
      </c>
      <c r="W258" s="36">
        <f t="shared" si="86"/>
        <v>3.7649999999999997</v>
      </c>
      <c r="X258" s="25">
        <f t="shared" si="87"/>
        <v>3.3649999999999998</v>
      </c>
    </row>
    <row r="259" spans="1:24" ht="12.75">
      <c r="A259" s="8">
        <v>42530</v>
      </c>
      <c r="B259" s="2">
        <v>161</v>
      </c>
      <c r="D259" s="2">
        <v>1</v>
      </c>
      <c r="E259">
        <v>0.027</v>
      </c>
      <c r="F259" s="9"/>
      <c r="G259" s="19"/>
      <c r="H259" s="24"/>
      <c r="I259" s="12"/>
      <c r="J259" s="12"/>
      <c r="K259" s="12"/>
      <c r="L259" s="12"/>
      <c r="M259" s="16"/>
      <c r="N259" s="18">
        <f t="shared" si="77"/>
        <v>-0.027</v>
      </c>
      <c r="O259" s="18">
        <f t="shared" si="78"/>
        <v>0.07300000000000001</v>
      </c>
      <c r="P259" s="18">
        <f t="shared" si="79"/>
        <v>0.17300000000000001</v>
      </c>
      <c r="Q259" s="18">
        <f t="shared" si="80"/>
        <v>0.27299999999999996</v>
      </c>
      <c r="R259" s="16">
        <f t="shared" si="81"/>
        <v>0.373</v>
      </c>
      <c r="S259" s="18">
        <f t="shared" si="82"/>
        <v>5.923</v>
      </c>
      <c r="T259" s="18">
        <f t="shared" si="83"/>
        <v>5.923</v>
      </c>
      <c r="U259" s="20">
        <f t="shared" si="84"/>
        <v>3.2729999999999997</v>
      </c>
      <c r="V259" s="36">
        <f t="shared" si="85"/>
        <v>3.073</v>
      </c>
      <c r="W259" s="36">
        <f t="shared" si="86"/>
        <v>3.7729999999999997</v>
      </c>
      <c r="X259" s="25">
        <f t="shared" si="87"/>
        <v>3.3729999999999998</v>
      </c>
    </row>
    <row r="260" spans="1:24" ht="12.75">
      <c r="A260" s="8">
        <v>42531</v>
      </c>
      <c r="B260" s="2">
        <v>162</v>
      </c>
      <c r="D260" s="2">
        <v>0</v>
      </c>
      <c r="E260">
        <v>0.012</v>
      </c>
      <c r="F260" s="9"/>
      <c r="G260" s="19"/>
      <c r="H260" s="24"/>
      <c r="I260" s="12"/>
      <c r="J260" s="12"/>
      <c r="K260" s="12"/>
      <c r="L260" s="12"/>
      <c r="M260" s="16"/>
      <c r="N260" s="18">
        <f t="shared" si="77"/>
        <v>-0.012</v>
      </c>
      <c r="O260" s="18">
        <f t="shared" si="78"/>
        <v>0.08800000000000001</v>
      </c>
      <c r="P260" s="18">
        <f t="shared" si="79"/>
        <v>0.188</v>
      </c>
      <c r="Q260" s="18">
        <f t="shared" si="80"/>
        <v>0.288</v>
      </c>
      <c r="R260" s="16">
        <f t="shared" si="81"/>
        <v>0.388</v>
      </c>
      <c r="S260" s="18">
        <f t="shared" si="82"/>
        <v>5.938000000000001</v>
      </c>
      <c r="T260" s="18">
        <f t="shared" si="83"/>
        <v>5.938000000000001</v>
      </c>
      <c r="U260" s="20">
        <f t="shared" si="84"/>
        <v>3.288</v>
      </c>
      <c r="V260" s="36">
        <f t="shared" si="85"/>
        <v>3.088</v>
      </c>
      <c r="W260" s="36">
        <f t="shared" si="86"/>
        <v>3.788</v>
      </c>
      <c r="X260" s="25">
        <f t="shared" si="87"/>
        <v>3.388</v>
      </c>
    </row>
    <row r="261" spans="1:24" ht="12.75">
      <c r="A261" s="8">
        <v>42532</v>
      </c>
      <c r="B261" s="2">
        <v>163</v>
      </c>
      <c r="D261" s="2">
        <v>0</v>
      </c>
      <c r="E261">
        <v>0.026</v>
      </c>
      <c r="F261" s="9"/>
      <c r="G261" s="19"/>
      <c r="H261" s="24"/>
      <c r="I261" s="12"/>
      <c r="J261" s="12"/>
      <c r="K261" s="12"/>
      <c r="L261" s="12"/>
      <c r="M261" s="16"/>
      <c r="N261" s="18">
        <f t="shared" si="77"/>
        <v>-0.026</v>
      </c>
      <c r="O261" s="18">
        <f t="shared" si="78"/>
        <v>0.07400000000000001</v>
      </c>
      <c r="P261" s="18">
        <f t="shared" si="79"/>
        <v>0.17400000000000002</v>
      </c>
      <c r="Q261" s="18">
        <f t="shared" si="80"/>
        <v>0.27399999999999997</v>
      </c>
      <c r="R261" s="16">
        <f t="shared" si="81"/>
        <v>0.374</v>
      </c>
      <c r="S261" s="18">
        <f t="shared" si="82"/>
        <v>5.924</v>
      </c>
      <c r="T261" s="18">
        <f t="shared" si="83"/>
        <v>5.924</v>
      </c>
      <c r="U261" s="20">
        <f t="shared" si="84"/>
        <v>3.274</v>
      </c>
      <c r="V261" s="36">
        <f t="shared" si="85"/>
        <v>3.0740000000000003</v>
      </c>
      <c r="W261" s="36">
        <f t="shared" si="86"/>
        <v>3.774</v>
      </c>
      <c r="X261" s="25">
        <f t="shared" si="87"/>
        <v>3.374</v>
      </c>
    </row>
    <row r="262" spans="1:24" ht="12.75">
      <c r="A262" s="8">
        <v>42533</v>
      </c>
      <c r="B262" s="2">
        <v>164</v>
      </c>
      <c r="D262" s="2">
        <v>5</v>
      </c>
      <c r="E262">
        <v>0.035</v>
      </c>
      <c r="F262" s="9"/>
      <c r="G262" s="19"/>
      <c r="H262" s="24"/>
      <c r="I262" s="12"/>
      <c r="J262" s="12"/>
      <c r="K262" s="12"/>
      <c r="L262" s="12"/>
      <c r="M262" s="16"/>
      <c r="N262" s="18">
        <f t="shared" si="77"/>
        <v>-0.035</v>
      </c>
      <c r="O262" s="18">
        <f t="shared" si="78"/>
        <v>0.065</v>
      </c>
      <c r="P262" s="18">
        <f t="shared" si="79"/>
        <v>0.165</v>
      </c>
      <c r="Q262" s="18">
        <f t="shared" si="80"/>
        <v>0.265</v>
      </c>
      <c r="R262" s="16">
        <f t="shared" si="81"/>
        <v>0.365</v>
      </c>
      <c r="S262" s="18">
        <f t="shared" si="82"/>
        <v>5.915</v>
      </c>
      <c r="T262" s="18">
        <f t="shared" si="83"/>
        <v>5.915</v>
      </c>
      <c r="U262" s="20">
        <f t="shared" si="84"/>
        <v>3.2649999999999997</v>
      </c>
      <c r="V262" s="36">
        <f t="shared" si="85"/>
        <v>3.065</v>
      </c>
      <c r="W262" s="36">
        <f t="shared" si="86"/>
        <v>3.7649999999999997</v>
      </c>
      <c r="X262" s="25">
        <f t="shared" si="87"/>
        <v>3.3649999999999998</v>
      </c>
    </row>
    <row r="263" spans="1:24" ht="12.75">
      <c r="A263" s="8">
        <v>42534</v>
      </c>
      <c r="B263" s="2">
        <v>165</v>
      </c>
      <c r="D263" s="2">
        <v>7</v>
      </c>
      <c r="E263">
        <v>0.042</v>
      </c>
      <c r="F263" s="9"/>
      <c r="G263" s="19"/>
      <c r="H263" s="24"/>
      <c r="I263" s="12"/>
      <c r="J263" s="12"/>
      <c r="K263" s="12"/>
      <c r="L263" s="12"/>
      <c r="M263" s="16"/>
      <c r="N263" s="18">
        <f t="shared" si="77"/>
        <v>-0.042</v>
      </c>
      <c r="O263" s="18">
        <f t="shared" si="78"/>
        <v>0.058</v>
      </c>
      <c r="P263" s="18">
        <f t="shared" si="79"/>
        <v>0.158</v>
      </c>
      <c r="Q263" s="18">
        <f t="shared" si="80"/>
        <v>0.258</v>
      </c>
      <c r="R263" s="16">
        <f t="shared" si="81"/>
        <v>0.35800000000000004</v>
      </c>
      <c r="S263" s="18">
        <f t="shared" si="82"/>
        <v>5.908</v>
      </c>
      <c r="T263" s="18">
        <f t="shared" si="83"/>
        <v>5.908</v>
      </c>
      <c r="U263" s="20">
        <f t="shared" si="84"/>
        <v>3.258</v>
      </c>
      <c r="V263" s="36">
        <f t="shared" si="85"/>
        <v>3.0580000000000003</v>
      </c>
      <c r="W263" s="36">
        <f t="shared" si="86"/>
        <v>3.758</v>
      </c>
      <c r="X263" s="25">
        <f t="shared" si="87"/>
        <v>3.358</v>
      </c>
    </row>
    <row r="264" spans="1:24" ht="12.75">
      <c r="A264" s="8">
        <v>42535</v>
      </c>
      <c r="B264" s="2">
        <v>166</v>
      </c>
      <c r="D264" s="2">
        <v>0</v>
      </c>
      <c r="E264">
        <v>0.042</v>
      </c>
      <c r="F264" s="9"/>
      <c r="G264" s="19"/>
      <c r="H264" s="24"/>
      <c r="I264" s="12"/>
      <c r="J264" s="12"/>
      <c r="K264" s="12"/>
      <c r="L264" s="12"/>
      <c r="M264" s="16"/>
      <c r="N264" s="18">
        <f t="shared" si="77"/>
        <v>-0.042</v>
      </c>
      <c r="O264" s="18">
        <f t="shared" si="78"/>
        <v>0.058</v>
      </c>
      <c r="P264" s="18">
        <f t="shared" si="79"/>
        <v>0.158</v>
      </c>
      <c r="Q264" s="18">
        <f t="shared" si="80"/>
        <v>0.258</v>
      </c>
      <c r="R264" s="16">
        <f t="shared" si="81"/>
        <v>0.35800000000000004</v>
      </c>
      <c r="S264" s="18">
        <f t="shared" si="82"/>
        <v>5.908</v>
      </c>
      <c r="T264" s="18">
        <f t="shared" si="83"/>
        <v>5.908</v>
      </c>
      <c r="U264" s="20">
        <f t="shared" si="84"/>
        <v>3.258</v>
      </c>
      <c r="V264" s="36">
        <f t="shared" si="85"/>
        <v>3.0580000000000003</v>
      </c>
      <c r="W264" s="36">
        <f t="shared" si="86"/>
        <v>3.758</v>
      </c>
      <c r="X264" s="25">
        <f t="shared" si="87"/>
        <v>3.358</v>
      </c>
    </row>
    <row r="265" spans="1:24" ht="13.5" thickBot="1">
      <c r="A265" s="58">
        <v>42536</v>
      </c>
      <c r="B265" s="3">
        <v>167</v>
      </c>
      <c r="C265" s="3"/>
      <c r="D265" s="3">
        <v>0</v>
      </c>
      <c r="E265" s="78">
        <v>0.068</v>
      </c>
      <c r="F265" s="59"/>
      <c r="G265" s="64"/>
      <c r="H265" s="65"/>
      <c r="I265" s="60"/>
      <c r="J265" s="60"/>
      <c r="K265" s="60"/>
      <c r="L265" s="60"/>
      <c r="M265" s="62"/>
      <c r="N265" s="60">
        <f t="shared" si="77"/>
        <v>-0.068</v>
      </c>
      <c r="O265" s="60">
        <f t="shared" si="78"/>
        <v>0.032</v>
      </c>
      <c r="P265" s="60">
        <f t="shared" si="79"/>
        <v>0.132</v>
      </c>
      <c r="Q265" s="60">
        <f t="shared" si="80"/>
        <v>0.23199999999999998</v>
      </c>
      <c r="R265" s="62">
        <f t="shared" si="81"/>
        <v>0.332</v>
      </c>
      <c r="S265" s="60">
        <f t="shared" si="82"/>
        <v>5.882000000000001</v>
      </c>
      <c r="T265" s="60">
        <f t="shared" si="83"/>
        <v>5.882000000000001</v>
      </c>
      <c r="U265" s="63">
        <f t="shared" si="84"/>
        <v>3.2319999999999998</v>
      </c>
      <c r="V265" s="63">
        <f t="shared" si="85"/>
        <v>3.032</v>
      </c>
      <c r="W265" s="63">
        <f t="shared" si="86"/>
        <v>3.7319999999999998</v>
      </c>
      <c r="X265" s="66">
        <f t="shared" si="87"/>
        <v>3.332</v>
      </c>
    </row>
    <row r="266" spans="1:5" ht="12.75">
      <c r="A266" s="77"/>
      <c r="D266"/>
      <c r="E266"/>
    </row>
    <row r="267" spans="1:5" ht="12.75">
      <c r="A267" s="8"/>
      <c r="D267"/>
      <c r="E267"/>
    </row>
    <row r="268" spans="1:5" ht="12.75">
      <c r="A268" s="8"/>
      <c r="D268"/>
      <c r="E268"/>
    </row>
    <row r="269" spans="1:5" ht="12.75">
      <c r="A269" s="8"/>
      <c r="D269"/>
      <c r="E269"/>
    </row>
    <row r="270" ht="12.75">
      <c r="A270" s="8"/>
    </row>
    <row r="271" ht="12.75">
      <c r="A271" s="8"/>
    </row>
    <row r="272" ht="12.75">
      <c r="A272" s="8"/>
    </row>
    <row r="273" ht="12.75">
      <c r="A273" s="8"/>
    </row>
    <row r="274" ht="12.75">
      <c r="A274" s="8"/>
    </row>
    <row r="275" ht="12.75">
      <c r="A275" s="8"/>
    </row>
    <row r="276" ht="12.75">
      <c r="A276" s="8"/>
    </row>
    <row r="277" ht="12.75">
      <c r="A277" s="8"/>
    </row>
    <row r="278" ht="12.75">
      <c r="A278" s="8"/>
    </row>
    <row r="279" ht="12.75">
      <c r="A279" s="8"/>
    </row>
    <row r="280" ht="12.75">
      <c r="A280" s="8"/>
    </row>
    <row r="281" ht="12.75">
      <c r="A281" s="8"/>
    </row>
    <row r="282" ht="12.75">
      <c r="A282" s="8"/>
    </row>
    <row r="283" ht="12.75">
      <c r="A283" s="8"/>
    </row>
    <row r="284" ht="12.75">
      <c r="A284" s="8"/>
    </row>
    <row r="285" ht="12.75">
      <c r="A285" s="8"/>
    </row>
    <row r="286" ht="12.75">
      <c r="A286" s="8"/>
    </row>
    <row r="287" ht="12.75">
      <c r="A287" s="8"/>
    </row>
    <row r="288" ht="12.75">
      <c r="A288" s="8"/>
    </row>
    <row r="289" ht="12.75">
      <c r="A289" s="8"/>
    </row>
    <row r="290" ht="12.75">
      <c r="A290" s="8"/>
    </row>
    <row r="291" ht="12.75">
      <c r="A291" s="8"/>
    </row>
    <row r="292" ht="12.75">
      <c r="A292" s="8"/>
    </row>
    <row r="293" ht="12.75">
      <c r="A293" s="8"/>
    </row>
    <row r="294" ht="12.75">
      <c r="A294" s="8"/>
    </row>
    <row r="295" ht="12.75">
      <c r="A295" s="8"/>
    </row>
    <row r="296" ht="12.75">
      <c r="A296" s="8"/>
    </row>
    <row r="297" ht="12.75">
      <c r="A297" s="8"/>
    </row>
    <row r="298" ht="12.75">
      <c r="A298" s="8"/>
    </row>
    <row r="299" ht="12.75">
      <c r="A299" s="8"/>
    </row>
    <row r="300" ht="12.75">
      <c r="A300" s="8"/>
    </row>
    <row r="301" ht="12.75">
      <c r="A301" s="8"/>
    </row>
    <row r="302" ht="12.75">
      <c r="A302" s="8"/>
    </row>
    <row r="303" ht="12.75">
      <c r="A303" s="8"/>
    </row>
    <row r="304" ht="12.75">
      <c r="A304" s="8"/>
    </row>
    <row r="305" ht="12.75">
      <c r="A305" s="8"/>
    </row>
    <row r="306" ht="12.75">
      <c r="A306" s="8"/>
    </row>
    <row r="307" ht="12.75">
      <c r="A307" s="8"/>
    </row>
    <row r="308" ht="12.75">
      <c r="A308" s="8"/>
    </row>
    <row r="309" ht="12.75">
      <c r="A309" s="8"/>
    </row>
    <row r="310" ht="12.75">
      <c r="A310" s="8"/>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sheetData>
  <sheetProtection/>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xl/worksheets/sheet2.xml><?xml version="1.0" encoding="utf-8"?>
<worksheet xmlns="http://schemas.openxmlformats.org/spreadsheetml/2006/main" xmlns:r="http://schemas.openxmlformats.org/officeDocument/2006/relationships">
  <dimension ref="A1:AA3961"/>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7" sqref="G7"/>
    </sheetView>
  </sheetViews>
  <sheetFormatPr defaultColWidth="9.140625" defaultRowHeight="12.75"/>
  <cols>
    <col min="1" max="1" width="6.8515625" style="2" customWidth="1"/>
    <col min="2" max="3" width="5.28125" style="2" customWidth="1"/>
    <col min="4" max="4" width="5.28125" style="21" customWidth="1"/>
    <col min="5" max="6" width="5.28125" style="12" customWidth="1"/>
    <col min="7" max="7" width="5.28125" style="2" customWidth="1"/>
    <col min="8" max="25" width="5.28125" style="12" customWidth="1"/>
    <col min="26" max="26" width="5.140625" style="31" customWidth="1"/>
    <col min="27" max="27" width="6.7109375" style="0" customWidth="1"/>
  </cols>
  <sheetData>
    <row r="1" spans="1:26" s="45" customFormat="1" ht="20.25">
      <c r="A1" s="48" t="s">
        <v>37</v>
      </c>
      <c r="B1" s="49"/>
      <c r="C1" s="49"/>
      <c r="D1" s="49"/>
      <c r="E1" s="50"/>
      <c r="F1" s="50"/>
      <c r="G1" s="49"/>
      <c r="H1" s="50"/>
      <c r="I1" s="50"/>
      <c r="J1" s="50"/>
      <c r="K1" s="50"/>
      <c r="L1" s="50"/>
      <c r="M1" s="50"/>
      <c r="N1" s="50"/>
      <c r="O1" s="43"/>
      <c r="P1" s="43"/>
      <c r="Q1" s="43"/>
      <c r="R1" s="43"/>
      <c r="S1" s="43"/>
      <c r="T1" s="43"/>
      <c r="U1" s="43"/>
      <c r="V1" s="43"/>
      <c r="W1" s="43"/>
      <c r="X1" s="43"/>
      <c r="Y1" s="43"/>
      <c r="Z1" s="44"/>
    </row>
    <row r="2" spans="1:4" ht="12.75">
      <c r="A2" s="7" t="s">
        <v>28</v>
      </c>
      <c r="D2" s="2"/>
    </row>
    <row r="3" ht="12.75">
      <c r="D3" s="2"/>
    </row>
    <row r="4" spans="2:25" ht="15.75">
      <c r="B4" s="10"/>
      <c r="C4" s="33" t="s">
        <v>16</v>
      </c>
      <c r="D4" s="11"/>
      <c r="E4" s="46" t="s">
        <v>10</v>
      </c>
      <c r="F4" s="35"/>
      <c r="G4" s="35"/>
      <c r="H4" s="35"/>
      <c r="I4" s="35"/>
      <c r="J4" s="35"/>
      <c r="K4" s="35"/>
      <c r="L4" s="35"/>
      <c r="M4" s="35"/>
      <c r="N4" s="35"/>
      <c r="O4" s="74" t="s">
        <v>32</v>
      </c>
      <c r="P4" s="75"/>
      <c r="Q4" s="75"/>
      <c r="R4" s="75"/>
      <c r="S4" s="75"/>
      <c r="T4" s="75"/>
      <c r="U4" s="75"/>
      <c r="V4" s="75"/>
      <c r="W4" s="75"/>
      <c r="X4" s="75"/>
      <c r="Y4" s="76"/>
    </row>
    <row r="5" spans="2:25" ht="12.75">
      <c r="B5" s="24"/>
      <c r="C5" s="21"/>
      <c r="D5" s="28"/>
      <c r="E5" s="18"/>
      <c r="F5" s="30"/>
      <c r="G5" s="18"/>
      <c r="H5" s="18"/>
      <c r="I5" s="18"/>
      <c r="J5" s="18"/>
      <c r="K5" s="18"/>
      <c r="L5" s="18"/>
      <c r="M5" s="18"/>
      <c r="N5" s="30"/>
      <c r="O5" s="72" t="s">
        <v>33</v>
      </c>
      <c r="P5" s="72"/>
      <c r="Q5" s="72"/>
      <c r="R5" s="72"/>
      <c r="S5" s="73"/>
      <c r="T5" s="67" t="s">
        <v>31</v>
      </c>
      <c r="U5" s="68"/>
      <c r="V5" s="68"/>
      <c r="W5" s="68"/>
      <c r="X5" s="68"/>
      <c r="Y5" s="69"/>
    </row>
    <row r="6" spans="1:27" ht="144" customHeight="1" thickBot="1">
      <c r="A6" s="3" t="s">
        <v>15</v>
      </c>
      <c r="B6" s="5" t="s">
        <v>5</v>
      </c>
      <c r="C6" s="4" t="s">
        <v>19</v>
      </c>
      <c r="D6" s="6" t="s">
        <v>17</v>
      </c>
      <c r="E6" s="17" t="s">
        <v>9</v>
      </c>
      <c r="F6" s="27"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2"/>
      <c r="AA6" s="1"/>
    </row>
    <row r="7" spans="1:25" ht="12.75">
      <c r="A7" s="8">
        <v>40817</v>
      </c>
      <c r="B7" s="2">
        <v>274</v>
      </c>
      <c r="D7" s="2">
        <v>0</v>
      </c>
      <c r="E7">
        <v>-0.031</v>
      </c>
      <c r="F7" s="26"/>
      <c r="N7" s="15"/>
      <c r="O7" s="18">
        <f>(E7-0)*-1</f>
        <v>0.031</v>
      </c>
      <c r="P7" s="18">
        <f>(0.1-E7)</f>
        <v>0.131</v>
      </c>
      <c r="Q7" s="18">
        <f>0.2-E7</f>
        <v>0.231</v>
      </c>
      <c r="R7" s="18">
        <f>0.3-E7</f>
        <v>0.33099999999999996</v>
      </c>
      <c r="S7" s="16">
        <f>0.4-E7</f>
        <v>0.43100000000000005</v>
      </c>
      <c r="T7" s="18">
        <f>9.8-E7</f>
        <v>9.831000000000001</v>
      </c>
      <c r="U7" s="18">
        <f>8.7-E7</f>
        <v>8.731</v>
      </c>
      <c r="V7" s="20">
        <f>3.53-E7</f>
        <v>3.561</v>
      </c>
      <c r="W7" s="12">
        <f>3.55-E7</f>
        <v>3.581</v>
      </c>
      <c r="X7" s="12">
        <f>4-E7</f>
        <v>4.031</v>
      </c>
      <c r="Y7" s="16">
        <f>3.8-E7</f>
        <v>3.831</v>
      </c>
    </row>
    <row r="8" spans="1:25" ht="12.75">
      <c r="A8" s="8">
        <v>40818</v>
      </c>
      <c r="B8" s="2">
        <v>275</v>
      </c>
      <c r="D8" s="2">
        <v>0</v>
      </c>
      <c r="E8">
        <v>-0.036</v>
      </c>
      <c r="F8" s="26"/>
      <c r="N8" s="16"/>
      <c r="O8" s="18">
        <f aca="true" t="shared" si="0" ref="O8:O39">(E8-0)*-1</f>
        <v>0.036</v>
      </c>
      <c r="P8" s="18">
        <f aca="true" t="shared" si="1" ref="P8:P39">(0.1-E8)</f>
        <v>0.136</v>
      </c>
      <c r="Q8" s="18">
        <f aca="true" t="shared" si="2" ref="Q8:Q39">0.2-E8</f>
        <v>0.23600000000000002</v>
      </c>
      <c r="R8" s="18">
        <f aca="true" t="shared" si="3" ref="R8:R39">0.3-E8</f>
        <v>0.33599999999999997</v>
      </c>
      <c r="S8" s="16">
        <f aca="true" t="shared" si="4" ref="S8:S39">0.4-E8</f>
        <v>0.436</v>
      </c>
      <c r="T8" s="18">
        <f aca="true" t="shared" si="5" ref="T8:T39">9.8-E8</f>
        <v>9.836</v>
      </c>
      <c r="U8" s="18">
        <f aca="true" t="shared" si="6" ref="U8:U39">8.7-E8</f>
        <v>8.735999999999999</v>
      </c>
      <c r="V8" s="20">
        <f aca="true" t="shared" si="7" ref="V8:V39">3.53-E8</f>
        <v>3.566</v>
      </c>
      <c r="W8" s="12">
        <f aca="true" t="shared" si="8" ref="W8:W39">3.55-E8</f>
        <v>3.586</v>
      </c>
      <c r="X8" s="12">
        <f aca="true" t="shared" si="9" ref="X8:X39">4-E8</f>
        <v>4.036</v>
      </c>
      <c r="Y8" s="16">
        <f aca="true" t="shared" si="10" ref="Y8:Y39">3.8-E8</f>
        <v>3.836</v>
      </c>
    </row>
    <row r="9" spans="1:25" ht="12.75">
      <c r="A9" s="8">
        <v>40819</v>
      </c>
      <c r="B9" s="2">
        <v>276</v>
      </c>
      <c r="D9" s="2">
        <v>0</v>
      </c>
      <c r="E9">
        <v>-0.04</v>
      </c>
      <c r="F9" s="26"/>
      <c r="N9" s="16"/>
      <c r="O9" s="18">
        <f t="shared" si="0"/>
        <v>0.04</v>
      </c>
      <c r="P9" s="18">
        <f t="shared" si="1"/>
        <v>0.14</v>
      </c>
      <c r="Q9" s="18">
        <f t="shared" si="2"/>
        <v>0.24000000000000002</v>
      </c>
      <c r="R9" s="18">
        <f t="shared" si="3"/>
        <v>0.33999999999999997</v>
      </c>
      <c r="S9" s="16">
        <f t="shared" si="4"/>
        <v>0.44</v>
      </c>
      <c r="T9" s="18">
        <f t="shared" si="5"/>
        <v>9.84</v>
      </c>
      <c r="U9" s="18">
        <f t="shared" si="6"/>
        <v>8.739999999999998</v>
      </c>
      <c r="V9" s="20">
        <f t="shared" si="7"/>
        <v>3.57</v>
      </c>
      <c r="W9" s="12">
        <f t="shared" si="8"/>
        <v>3.59</v>
      </c>
      <c r="X9" s="12">
        <f t="shared" si="9"/>
        <v>4.04</v>
      </c>
      <c r="Y9" s="16">
        <f t="shared" si="10"/>
        <v>3.84</v>
      </c>
    </row>
    <row r="10" spans="1:25" ht="12.75">
      <c r="A10" s="8">
        <v>40820</v>
      </c>
      <c r="B10" s="2">
        <v>277</v>
      </c>
      <c r="D10" s="2">
        <v>2</v>
      </c>
      <c r="E10">
        <v>-0.051</v>
      </c>
      <c r="F10" s="26"/>
      <c r="N10" s="16"/>
      <c r="O10" s="18">
        <f t="shared" si="0"/>
        <v>0.051</v>
      </c>
      <c r="P10" s="18">
        <f t="shared" si="1"/>
        <v>0.151</v>
      </c>
      <c r="Q10" s="18">
        <f t="shared" si="2"/>
        <v>0.251</v>
      </c>
      <c r="R10" s="18">
        <f t="shared" si="3"/>
        <v>0.351</v>
      </c>
      <c r="S10" s="16">
        <f t="shared" si="4"/>
        <v>0.451</v>
      </c>
      <c r="T10" s="18">
        <f t="shared" si="5"/>
        <v>9.851</v>
      </c>
      <c r="U10" s="18">
        <f t="shared" si="6"/>
        <v>8.751</v>
      </c>
      <c r="V10" s="20">
        <f t="shared" si="7"/>
        <v>3.581</v>
      </c>
      <c r="W10" s="12">
        <f t="shared" si="8"/>
        <v>3.601</v>
      </c>
      <c r="X10" s="12">
        <f t="shared" si="9"/>
        <v>4.051</v>
      </c>
      <c r="Y10" s="16">
        <f t="shared" si="10"/>
        <v>3.851</v>
      </c>
    </row>
    <row r="11" spans="1:25" ht="12.75">
      <c r="A11" s="8">
        <v>40821</v>
      </c>
      <c r="B11" s="2">
        <v>278</v>
      </c>
      <c r="D11" s="2">
        <v>33</v>
      </c>
      <c r="E11">
        <v>0.11</v>
      </c>
      <c r="F11" s="26"/>
      <c r="N11" s="16"/>
      <c r="O11" s="18">
        <f t="shared" si="0"/>
        <v>-0.11</v>
      </c>
      <c r="P11" s="18">
        <f t="shared" si="1"/>
        <v>-0.009999999999999995</v>
      </c>
      <c r="Q11" s="18">
        <f t="shared" si="2"/>
        <v>0.09000000000000001</v>
      </c>
      <c r="R11" s="18">
        <f t="shared" si="3"/>
        <v>0.19</v>
      </c>
      <c r="S11" s="16">
        <f t="shared" si="4"/>
        <v>0.29000000000000004</v>
      </c>
      <c r="T11" s="18">
        <f t="shared" si="5"/>
        <v>9.690000000000001</v>
      </c>
      <c r="U11" s="18">
        <f t="shared" si="6"/>
        <v>8.59</v>
      </c>
      <c r="V11" s="20">
        <f t="shared" si="7"/>
        <v>3.42</v>
      </c>
      <c r="W11" s="12">
        <f t="shared" si="8"/>
        <v>3.44</v>
      </c>
      <c r="X11" s="12">
        <f t="shared" si="9"/>
        <v>3.89</v>
      </c>
      <c r="Y11" s="16">
        <f t="shared" si="10"/>
        <v>3.69</v>
      </c>
    </row>
    <row r="12" spans="1:25" ht="12.75">
      <c r="A12" s="8">
        <v>40822</v>
      </c>
      <c r="B12" s="2">
        <v>279</v>
      </c>
      <c r="D12" s="2">
        <v>2</v>
      </c>
      <c r="E12">
        <v>0.008</v>
      </c>
      <c r="F12" s="26"/>
      <c r="N12" s="16"/>
      <c r="O12" s="18">
        <f t="shared" si="0"/>
        <v>-0.008</v>
      </c>
      <c r="P12" s="18">
        <f t="shared" si="1"/>
        <v>0.092</v>
      </c>
      <c r="Q12" s="18">
        <f t="shared" si="2"/>
        <v>0.192</v>
      </c>
      <c r="R12" s="18">
        <f t="shared" si="3"/>
        <v>0.292</v>
      </c>
      <c r="S12" s="16">
        <f t="shared" si="4"/>
        <v>0.392</v>
      </c>
      <c r="T12" s="18">
        <f t="shared" si="5"/>
        <v>9.792000000000002</v>
      </c>
      <c r="U12" s="18">
        <f t="shared" si="6"/>
        <v>8.692</v>
      </c>
      <c r="V12" s="20">
        <f t="shared" si="7"/>
        <v>3.522</v>
      </c>
      <c r="W12" s="12">
        <f t="shared" si="8"/>
        <v>3.542</v>
      </c>
      <c r="X12" s="12">
        <f t="shared" si="9"/>
        <v>3.992</v>
      </c>
      <c r="Y12" s="16">
        <f t="shared" si="10"/>
        <v>3.792</v>
      </c>
    </row>
    <row r="13" spans="1:25" ht="12.75">
      <c r="A13" s="8">
        <v>40823</v>
      </c>
      <c r="B13" s="2">
        <v>280</v>
      </c>
      <c r="D13" s="2">
        <v>1</v>
      </c>
      <c r="E13">
        <v>0.02</v>
      </c>
      <c r="F13" s="26"/>
      <c r="N13" s="16"/>
      <c r="O13" s="18">
        <f t="shared" si="0"/>
        <v>-0.02</v>
      </c>
      <c r="P13" s="18">
        <f t="shared" si="1"/>
        <v>0.08</v>
      </c>
      <c r="Q13" s="18">
        <f t="shared" si="2"/>
        <v>0.18000000000000002</v>
      </c>
      <c r="R13" s="18">
        <f t="shared" si="3"/>
        <v>0.27999999999999997</v>
      </c>
      <c r="S13" s="16">
        <f t="shared" si="4"/>
        <v>0.38</v>
      </c>
      <c r="T13" s="18">
        <f t="shared" si="5"/>
        <v>9.780000000000001</v>
      </c>
      <c r="U13" s="18">
        <f t="shared" si="6"/>
        <v>8.68</v>
      </c>
      <c r="V13" s="20">
        <f t="shared" si="7"/>
        <v>3.51</v>
      </c>
      <c r="W13" s="12">
        <f t="shared" si="8"/>
        <v>3.53</v>
      </c>
      <c r="X13" s="12">
        <f t="shared" si="9"/>
        <v>3.98</v>
      </c>
      <c r="Y13" s="16">
        <f t="shared" si="10"/>
        <v>3.78</v>
      </c>
    </row>
    <row r="14" spans="1:25" ht="12.75">
      <c r="A14" s="8">
        <v>40824</v>
      </c>
      <c r="B14" s="2">
        <v>281</v>
      </c>
      <c r="D14" s="2">
        <v>0</v>
      </c>
      <c r="E14">
        <v>0.019</v>
      </c>
      <c r="F14" s="26"/>
      <c r="N14" s="16"/>
      <c r="O14" s="18">
        <f t="shared" si="0"/>
        <v>-0.019</v>
      </c>
      <c r="P14" s="18">
        <f t="shared" si="1"/>
        <v>0.081</v>
      </c>
      <c r="Q14" s="18">
        <f t="shared" si="2"/>
        <v>0.18100000000000002</v>
      </c>
      <c r="R14" s="18">
        <f t="shared" si="3"/>
        <v>0.28099999999999997</v>
      </c>
      <c r="S14" s="16">
        <f t="shared" si="4"/>
        <v>0.381</v>
      </c>
      <c r="T14" s="18">
        <f t="shared" si="5"/>
        <v>9.781</v>
      </c>
      <c r="U14" s="18">
        <f t="shared" si="6"/>
        <v>8.681</v>
      </c>
      <c r="V14" s="20">
        <f t="shared" si="7"/>
        <v>3.5109999999999997</v>
      </c>
      <c r="W14" s="12">
        <f t="shared" si="8"/>
        <v>3.5309999999999997</v>
      </c>
      <c r="X14" s="12">
        <f t="shared" si="9"/>
        <v>3.981</v>
      </c>
      <c r="Y14" s="16">
        <f t="shared" si="10"/>
        <v>3.7809999999999997</v>
      </c>
    </row>
    <row r="15" spans="1:25" ht="12.75">
      <c r="A15" s="8">
        <v>40825</v>
      </c>
      <c r="B15" s="2">
        <v>282</v>
      </c>
      <c r="D15" s="2">
        <v>0</v>
      </c>
      <c r="E15">
        <v>0.007</v>
      </c>
      <c r="F15" s="26"/>
      <c r="N15" s="16"/>
      <c r="O15" s="18">
        <f t="shared" si="0"/>
        <v>-0.007</v>
      </c>
      <c r="P15" s="18">
        <f t="shared" si="1"/>
        <v>0.093</v>
      </c>
      <c r="Q15" s="18">
        <f t="shared" si="2"/>
        <v>0.193</v>
      </c>
      <c r="R15" s="18">
        <f t="shared" si="3"/>
        <v>0.293</v>
      </c>
      <c r="S15" s="16">
        <f t="shared" si="4"/>
        <v>0.393</v>
      </c>
      <c r="T15" s="18">
        <f t="shared" si="5"/>
        <v>9.793000000000001</v>
      </c>
      <c r="U15" s="18">
        <f t="shared" si="6"/>
        <v>8.693</v>
      </c>
      <c r="V15" s="20">
        <f t="shared" si="7"/>
        <v>3.5229999999999997</v>
      </c>
      <c r="W15" s="12">
        <f t="shared" si="8"/>
        <v>3.5429999999999997</v>
      </c>
      <c r="X15" s="12">
        <f t="shared" si="9"/>
        <v>3.993</v>
      </c>
      <c r="Y15" s="16">
        <f t="shared" si="10"/>
        <v>3.7929999999999997</v>
      </c>
    </row>
    <row r="16" spans="1:25" ht="12.75">
      <c r="A16" s="8">
        <v>40826</v>
      </c>
      <c r="B16" s="2">
        <v>283</v>
      </c>
      <c r="D16" s="2">
        <v>0</v>
      </c>
      <c r="E16">
        <v>-0.013</v>
      </c>
      <c r="F16" s="26"/>
      <c r="N16" s="16"/>
      <c r="O16" s="18">
        <f t="shared" si="0"/>
        <v>0.013</v>
      </c>
      <c r="P16" s="18">
        <f t="shared" si="1"/>
        <v>0.113</v>
      </c>
      <c r="Q16" s="18">
        <f t="shared" si="2"/>
        <v>0.21300000000000002</v>
      </c>
      <c r="R16" s="18">
        <f t="shared" si="3"/>
        <v>0.313</v>
      </c>
      <c r="S16" s="16">
        <f t="shared" si="4"/>
        <v>0.41300000000000003</v>
      </c>
      <c r="T16" s="18">
        <f t="shared" si="5"/>
        <v>9.813</v>
      </c>
      <c r="U16" s="18">
        <f t="shared" si="6"/>
        <v>8.713</v>
      </c>
      <c r="V16" s="20">
        <f t="shared" si="7"/>
        <v>3.5429999999999997</v>
      </c>
      <c r="W16" s="12">
        <f t="shared" si="8"/>
        <v>3.5629999999999997</v>
      </c>
      <c r="X16" s="12">
        <f t="shared" si="9"/>
        <v>4.013</v>
      </c>
      <c r="Y16" s="16">
        <f t="shared" si="10"/>
        <v>3.8129999999999997</v>
      </c>
    </row>
    <row r="17" spans="1:25" ht="12.75">
      <c r="A17" s="8">
        <v>40827</v>
      </c>
      <c r="B17" s="2">
        <v>284</v>
      </c>
      <c r="D17" s="2">
        <v>0</v>
      </c>
      <c r="E17">
        <v>-0.006</v>
      </c>
      <c r="F17" s="26"/>
      <c r="N17" s="16"/>
      <c r="O17" s="18">
        <f t="shared" si="0"/>
        <v>0.006</v>
      </c>
      <c r="P17" s="18">
        <f t="shared" si="1"/>
        <v>0.10600000000000001</v>
      </c>
      <c r="Q17" s="18">
        <f t="shared" si="2"/>
        <v>0.20600000000000002</v>
      </c>
      <c r="R17" s="18">
        <f t="shared" si="3"/>
        <v>0.306</v>
      </c>
      <c r="S17" s="16">
        <f t="shared" si="4"/>
        <v>0.406</v>
      </c>
      <c r="T17" s="18">
        <f t="shared" si="5"/>
        <v>9.806000000000001</v>
      </c>
      <c r="U17" s="18">
        <f t="shared" si="6"/>
        <v>8.706</v>
      </c>
      <c r="V17" s="20">
        <f t="shared" si="7"/>
        <v>3.5359999999999996</v>
      </c>
      <c r="W17" s="12">
        <f t="shared" si="8"/>
        <v>3.5559999999999996</v>
      </c>
      <c r="X17" s="12">
        <f t="shared" si="9"/>
        <v>4.006</v>
      </c>
      <c r="Y17" s="16">
        <f t="shared" si="10"/>
        <v>3.8059999999999996</v>
      </c>
    </row>
    <row r="18" spans="1:25" ht="12.75">
      <c r="A18" s="8">
        <v>40828</v>
      </c>
      <c r="B18" s="2">
        <v>285</v>
      </c>
      <c r="D18" s="2">
        <v>0</v>
      </c>
      <c r="E18">
        <v>-0.01</v>
      </c>
      <c r="F18" s="26"/>
      <c r="N18" s="16"/>
      <c r="O18" s="18">
        <f t="shared" si="0"/>
        <v>0.01</v>
      </c>
      <c r="P18" s="18">
        <f t="shared" si="1"/>
        <v>0.11</v>
      </c>
      <c r="Q18" s="18">
        <f t="shared" si="2"/>
        <v>0.21000000000000002</v>
      </c>
      <c r="R18" s="18">
        <f t="shared" si="3"/>
        <v>0.31</v>
      </c>
      <c r="S18" s="16">
        <f t="shared" si="4"/>
        <v>0.41000000000000003</v>
      </c>
      <c r="T18" s="18">
        <f t="shared" si="5"/>
        <v>9.81</v>
      </c>
      <c r="U18" s="18">
        <f t="shared" si="6"/>
        <v>8.709999999999999</v>
      </c>
      <c r="V18" s="20">
        <f t="shared" si="7"/>
        <v>3.5399999999999996</v>
      </c>
      <c r="W18" s="12">
        <f t="shared" si="8"/>
        <v>3.5599999999999996</v>
      </c>
      <c r="X18" s="12">
        <f t="shared" si="9"/>
        <v>4.01</v>
      </c>
      <c r="Y18" s="16">
        <f t="shared" si="10"/>
        <v>3.8099999999999996</v>
      </c>
    </row>
    <row r="19" spans="1:25" ht="12.75">
      <c r="A19" s="8">
        <v>40829</v>
      </c>
      <c r="B19" s="2">
        <v>286</v>
      </c>
      <c r="D19" s="2">
        <v>0</v>
      </c>
      <c r="E19">
        <v>0.007</v>
      </c>
      <c r="F19" s="26"/>
      <c r="N19" s="16"/>
      <c r="O19" s="18">
        <f t="shared" si="0"/>
        <v>-0.007</v>
      </c>
      <c r="P19" s="18">
        <f t="shared" si="1"/>
        <v>0.093</v>
      </c>
      <c r="Q19" s="18">
        <f t="shared" si="2"/>
        <v>0.193</v>
      </c>
      <c r="R19" s="18">
        <f t="shared" si="3"/>
        <v>0.293</v>
      </c>
      <c r="S19" s="16">
        <f t="shared" si="4"/>
        <v>0.393</v>
      </c>
      <c r="T19" s="18">
        <f t="shared" si="5"/>
        <v>9.793000000000001</v>
      </c>
      <c r="U19" s="18">
        <f t="shared" si="6"/>
        <v>8.693</v>
      </c>
      <c r="V19" s="20">
        <f t="shared" si="7"/>
        <v>3.5229999999999997</v>
      </c>
      <c r="W19" s="12">
        <f t="shared" si="8"/>
        <v>3.5429999999999997</v>
      </c>
      <c r="X19" s="12">
        <f t="shared" si="9"/>
        <v>3.993</v>
      </c>
      <c r="Y19" s="16">
        <f t="shared" si="10"/>
        <v>3.7929999999999997</v>
      </c>
    </row>
    <row r="20" spans="1:25" ht="12.75">
      <c r="A20" s="8">
        <v>40830</v>
      </c>
      <c r="B20" s="2">
        <v>287</v>
      </c>
      <c r="D20" s="2">
        <v>0</v>
      </c>
      <c r="E20">
        <v>-0.01</v>
      </c>
      <c r="F20" s="26"/>
      <c r="N20" s="16"/>
      <c r="O20" s="18">
        <f t="shared" si="0"/>
        <v>0.01</v>
      </c>
      <c r="P20" s="18">
        <f t="shared" si="1"/>
        <v>0.11</v>
      </c>
      <c r="Q20" s="18">
        <f t="shared" si="2"/>
        <v>0.21000000000000002</v>
      </c>
      <c r="R20" s="18">
        <f t="shared" si="3"/>
        <v>0.31</v>
      </c>
      <c r="S20" s="16">
        <f t="shared" si="4"/>
        <v>0.41000000000000003</v>
      </c>
      <c r="T20" s="18">
        <f t="shared" si="5"/>
        <v>9.81</v>
      </c>
      <c r="U20" s="18">
        <f t="shared" si="6"/>
        <v>8.709999999999999</v>
      </c>
      <c r="V20" s="20">
        <f t="shared" si="7"/>
        <v>3.5399999999999996</v>
      </c>
      <c r="W20" s="12">
        <f t="shared" si="8"/>
        <v>3.5599999999999996</v>
      </c>
      <c r="X20" s="12">
        <f t="shared" si="9"/>
        <v>4.01</v>
      </c>
      <c r="Y20" s="16">
        <f t="shared" si="10"/>
        <v>3.8099999999999996</v>
      </c>
    </row>
    <row r="21" spans="1:25" ht="12.75">
      <c r="A21" s="8">
        <v>40831</v>
      </c>
      <c r="B21" s="2">
        <v>288</v>
      </c>
      <c r="D21" s="2">
        <v>0</v>
      </c>
      <c r="E21">
        <v>0.009</v>
      </c>
      <c r="F21" s="26"/>
      <c r="N21" s="16"/>
      <c r="O21" s="18">
        <f t="shared" si="0"/>
        <v>-0.009</v>
      </c>
      <c r="P21" s="18">
        <f t="shared" si="1"/>
        <v>0.09100000000000001</v>
      </c>
      <c r="Q21" s="18">
        <f t="shared" si="2"/>
        <v>0.191</v>
      </c>
      <c r="R21" s="18">
        <f t="shared" si="3"/>
        <v>0.291</v>
      </c>
      <c r="S21" s="16">
        <f t="shared" si="4"/>
        <v>0.391</v>
      </c>
      <c r="T21" s="18">
        <f t="shared" si="5"/>
        <v>9.791</v>
      </c>
      <c r="U21" s="18">
        <f t="shared" si="6"/>
        <v>8.690999999999999</v>
      </c>
      <c r="V21" s="20">
        <f t="shared" si="7"/>
        <v>3.521</v>
      </c>
      <c r="W21" s="12">
        <f t="shared" si="8"/>
        <v>3.541</v>
      </c>
      <c r="X21" s="12">
        <f t="shared" si="9"/>
        <v>3.991</v>
      </c>
      <c r="Y21" s="16">
        <f t="shared" si="10"/>
        <v>3.791</v>
      </c>
    </row>
    <row r="22" spans="1:25" ht="12.75">
      <c r="A22" s="8">
        <v>40832</v>
      </c>
      <c r="B22" s="2">
        <v>289</v>
      </c>
      <c r="D22" s="2">
        <v>1</v>
      </c>
      <c r="E22">
        <v>-0.001</v>
      </c>
      <c r="F22" s="26"/>
      <c r="N22" s="16"/>
      <c r="O22" s="18">
        <f t="shared" si="0"/>
        <v>0.001</v>
      </c>
      <c r="P22" s="18">
        <f t="shared" si="1"/>
        <v>0.101</v>
      </c>
      <c r="Q22" s="18">
        <f t="shared" si="2"/>
        <v>0.201</v>
      </c>
      <c r="R22" s="18">
        <f t="shared" si="3"/>
        <v>0.301</v>
      </c>
      <c r="S22" s="16">
        <f t="shared" si="4"/>
        <v>0.401</v>
      </c>
      <c r="T22" s="18">
        <f t="shared" si="5"/>
        <v>9.801</v>
      </c>
      <c r="U22" s="18">
        <f t="shared" si="6"/>
        <v>8.700999999999999</v>
      </c>
      <c r="V22" s="20">
        <f t="shared" si="7"/>
        <v>3.5309999999999997</v>
      </c>
      <c r="W22" s="12">
        <f t="shared" si="8"/>
        <v>3.5509999999999997</v>
      </c>
      <c r="X22" s="12">
        <f t="shared" si="9"/>
        <v>4.001</v>
      </c>
      <c r="Y22" s="16">
        <f t="shared" si="10"/>
        <v>3.8009999999999997</v>
      </c>
    </row>
    <row r="23" spans="1:25" ht="12.75">
      <c r="A23" s="8">
        <v>40833</v>
      </c>
      <c r="B23" s="2">
        <v>290</v>
      </c>
      <c r="D23" s="2">
        <v>4</v>
      </c>
      <c r="E23">
        <v>0.024</v>
      </c>
      <c r="F23" s="26"/>
      <c r="N23" s="16"/>
      <c r="O23" s="18">
        <f t="shared" si="0"/>
        <v>-0.024</v>
      </c>
      <c r="P23" s="18">
        <f t="shared" si="1"/>
        <v>0.07600000000000001</v>
      </c>
      <c r="Q23" s="18">
        <f t="shared" si="2"/>
        <v>0.17600000000000002</v>
      </c>
      <c r="R23" s="18">
        <f t="shared" si="3"/>
        <v>0.27599999999999997</v>
      </c>
      <c r="S23" s="16">
        <f t="shared" si="4"/>
        <v>0.376</v>
      </c>
      <c r="T23" s="18">
        <f t="shared" si="5"/>
        <v>9.776000000000002</v>
      </c>
      <c r="U23" s="18">
        <f t="shared" si="6"/>
        <v>8.676</v>
      </c>
      <c r="V23" s="20">
        <f t="shared" si="7"/>
        <v>3.506</v>
      </c>
      <c r="W23" s="12">
        <f t="shared" si="8"/>
        <v>3.526</v>
      </c>
      <c r="X23" s="12">
        <f t="shared" si="9"/>
        <v>3.976</v>
      </c>
      <c r="Y23" s="16">
        <f t="shared" si="10"/>
        <v>3.776</v>
      </c>
    </row>
    <row r="24" spans="1:25" ht="12.75">
      <c r="A24" s="8">
        <v>40834</v>
      </c>
      <c r="B24" s="2">
        <v>291</v>
      </c>
      <c r="D24" s="2">
        <v>14</v>
      </c>
      <c r="E24">
        <v>0.037</v>
      </c>
      <c r="F24" s="26"/>
      <c r="N24" s="16"/>
      <c r="O24" s="18">
        <f t="shared" si="0"/>
        <v>-0.037</v>
      </c>
      <c r="P24" s="18">
        <f t="shared" si="1"/>
        <v>0.063</v>
      </c>
      <c r="Q24" s="18">
        <f t="shared" si="2"/>
        <v>0.163</v>
      </c>
      <c r="R24" s="18">
        <f t="shared" si="3"/>
        <v>0.263</v>
      </c>
      <c r="S24" s="16">
        <f t="shared" si="4"/>
        <v>0.36300000000000004</v>
      </c>
      <c r="T24" s="18">
        <f t="shared" si="5"/>
        <v>9.763</v>
      </c>
      <c r="U24" s="18">
        <f t="shared" si="6"/>
        <v>8.662999999999998</v>
      </c>
      <c r="V24" s="20">
        <f t="shared" si="7"/>
        <v>3.493</v>
      </c>
      <c r="W24" s="12">
        <f t="shared" si="8"/>
        <v>3.513</v>
      </c>
      <c r="X24" s="12">
        <f t="shared" si="9"/>
        <v>3.963</v>
      </c>
      <c r="Y24" s="16">
        <f t="shared" si="10"/>
        <v>3.763</v>
      </c>
    </row>
    <row r="25" spans="1:25" ht="12.75">
      <c r="A25" s="8">
        <v>40835</v>
      </c>
      <c r="B25" s="2">
        <v>292</v>
      </c>
      <c r="D25" s="2">
        <v>14</v>
      </c>
      <c r="E25">
        <v>0.083</v>
      </c>
      <c r="F25" s="26"/>
      <c r="N25" s="16"/>
      <c r="O25" s="18">
        <f t="shared" si="0"/>
        <v>-0.083</v>
      </c>
      <c r="P25" s="18">
        <f t="shared" si="1"/>
        <v>0.017</v>
      </c>
      <c r="Q25" s="18">
        <f t="shared" si="2"/>
        <v>0.117</v>
      </c>
      <c r="R25" s="18">
        <f t="shared" si="3"/>
        <v>0.21699999999999997</v>
      </c>
      <c r="S25" s="16">
        <f t="shared" si="4"/>
        <v>0.317</v>
      </c>
      <c r="T25" s="18">
        <f t="shared" si="5"/>
        <v>9.717</v>
      </c>
      <c r="U25" s="18">
        <f t="shared" si="6"/>
        <v>8.616999999999999</v>
      </c>
      <c r="V25" s="20">
        <f t="shared" si="7"/>
        <v>3.4469999999999996</v>
      </c>
      <c r="W25" s="12">
        <f t="shared" si="8"/>
        <v>3.4669999999999996</v>
      </c>
      <c r="X25" s="12">
        <f t="shared" si="9"/>
        <v>3.917</v>
      </c>
      <c r="Y25" s="16">
        <f t="shared" si="10"/>
        <v>3.7169999999999996</v>
      </c>
    </row>
    <row r="26" spans="1:25" ht="12.75">
      <c r="A26" s="8">
        <v>40836</v>
      </c>
      <c r="B26" s="2">
        <v>293</v>
      </c>
      <c r="D26" s="2">
        <v>7</v>
      </c>
      <c r="E26">
        <v>0.096</v>
      </c>
      <c r="F26" s="26"/>
      <c r="N26" s="16"/>
      <c r="O26" s="18">
        <f t="shared" si="0"/>
        <v>-0.096</v>
      </c>
      <c r="P26" s="18">
        <f t="shared" si="1"/>
        <v>0.0040000000000000036</v>
      </c>
      <c r="Q26" s="18">
        <f t="shared" si="2"/>
        <v>0.10400000000000001</v>
      </c>
      <c r="R26" s="18">
        <f t="shared" si="3"/>
        <v>0.204</v>
      </c>
      <c r="S26" s="16">
        <f t="shared" si="4"/>
        <v>0.30400000000000005</v>
      </c>
      <c r="T26" s="18">
        <f t="shared" si="5"/>
        <v>9.704</v>
      </c>
      <c r="U26" s="18">
        <f t="shared" si="6"/>
        <v>8.604</v>
      </c>
      <c r="V26" s="20">
        <f t="shared" si="7"/>
        <v>3.4339999999999997</v>
      </c>
      <c r="W26" s="12">
        <f t="shared" si="8"/>
        <v>3.4539999999999997</v>
      </c>
      <c r="X26" s="12">
        <f t="shared" si="9"/>
        <v>3.904</v>
      </c>
      <c r="Y26" s="16">
        <f t="shared" si="10"/>
        <v>3.7039999999999997</v>
      </c>
    </row>
    <row r="27" spans="1:25" ht="12.75">
      <c r="A27" s="8">
        <v>40837</v>
      </c>
      <c r="B27" s="2">
        <v>294</v>
      </c>
      <c r="D27" s="2">
        <v>1</v>
      </c>
      <c r="E27">
        <v>0.092</v>
      </c>
      <c r="F27" s="26"/>
      <c r="N27" s="16"/>
      <c r="O27" s="18">
        <f t="shared" si="0"/>
        <v>-0.092</v>
      </c>
      <c r="P27" s="18">
        <f t="shared" si="1"/>
        <v>0.008000000000000007</v>
      </c>
      <c r="Q27" s="18">
        <f t="shared" si="2"/>
        <v>0.10800000000000001</v>
      </c>
      <c r="R27" s="18">
        <f t="shared" si="3"/>
        <v>0.208</v>
      </c>
      <c r="S27" s="16">
        <f t="shared" si="4"/>
        <v>0.30800000000000005</v>
      </c>
      <c r="T27" s="18">
        <f t="shared" si="5"/>
        <v>9.708</v>
      </c>
      <c r="U27" s="18">
        <f t="shared" si="6"/>
        <v>8.607999999999999</v>
      </c>
      <c r="V27" s="20">
        <f t="shared" si="7"/>
        <v>3.4379999999999997</v>
      </c>
      <c r="W27" s="12">
        <f t="shared" si="8"/>
        <v>3.4579999999999997</v>
      </c>
      <c r="X27" s="12">
        <f t="shared" si="9"/>
        <v>3.908</v>
      </c>
      <c r="Y27" s="16">
        <f t="shared" si="10"/>
        <v>3.7079999999999997</v>
      </c>
    </row>
    <row r="28" spans="1:25" ht="12.75">
      <c r="A28" s="8">
        <v>40838</v>
      </c>
      <c r="B28" s="2">
        <v>295</v>
      </c>
      <c r="D28" s="2">
        <v>26</v>
      </c>
      <c r="E28">
        <v>0.371</v>
      </c>
      <c r="F28" s="26"/>
      <c r="N28" s="16"/>
      <c r="O28" s="18">
        <f t="shared" si="0"/>
        <v>-0.371</v>
      </c>
      <c r="P28" s="18">
        <f t="shared" si="1"/>
        <v>-0.271</v>
      </c>
      <c r="Q28" s="18">
        <f t="shared" si="2"/>
        <v>-0.17099999999999999</v>
      </c>
      <c r="R28" s="18">
        <f t="shared" si="3"/>
        <v>-0.07100000000000001</v>
      </c>
      <c r="S28" s="16">
        <f t="shared" si="4"/>
        <v>0.029000000000000026</v>
      </c>
      <c r="T28" s="18">
        <f t="shared" si="5"/>
        <v>9.429</v>
      </c>
      <c r="U28" s="18">
        <f t="shared" si="6"/>
        <v>8.328999999999999</v>
      </c>
      <c r="V28" s="20">
        <f t="shared" si="7"/>
        <v>3.159</v>
      </c>
      <c r="W28" s="12">
        <f t="shared" si="8"/>
        <v>3.179</v>
      </c>
      <c r="X28" s="12">
        <f t="shared" si="9"/>
        <v>3.629</v>
      </c>
      <c r="Y28" s="16">
        <f t="shared" si="10"/>
        <v>3.429</v>
      </c>
    </row>
    <row r="29" spans="1:25" ht="12.75">
      <c r="A29" s="8">
        <v>40839</v>
      </c>
      <c r="B29" s="2">
        <v>296</v>
      </c>
      <c r="D29" s="2">
        <v>8</v>
      </c>
      <c r="E29">
        <v>0.294</v>
      </c>
      <c r="F29" s="26"/>
      <c r="N29" s="16"/>
      <c r="O29" s="18">
        <f t="shared" si="0"/>
        <v>-0.294</v>
      </c>
      <c r="P29" s="18">
        <f t="shared" si="1"/>
        <v>-0.19399999999999998</v>
      </c>
      <c r="Q29" s="18">
        <f t="shared" si="2"/>
        <v>-0.09399999999999997</v>
      </c>
      <c r="R29" s="18">
        <f t="shared" si="3"/>
        <v>0.006000000000000005</v>
      </c>
      <c r="S29" s="16">
        <f t="shared" si="4"/>
        <v>0.10600000000000004</v>
      </c>
      <c r="T29" s="18">
        <f t="shared" si="5"/>
        <v>9.506</v>
      </c>
      <c r="U29" s="18">
        <f t="shared" si="6"/>
        <v>8.405999999999999</v>
      </c>
      <c r="V29" s="20">
        <f t="shared" si="7"/>
        <v>3.2359999999999998</v>
      </c>
      <c r="W29" s="12">
        <f t="shared" si="8"/>
        <v>3.256</v>
      </c>
      <c r="X29" s="12">
        <f t="shared" si="9"/>
        <v>3.706</v>
      </c>
      <c r="Y29" s="16">
        <f t="shared" si="10"/>
        <v>3.506</v>
      </c>
    </row>
    <row r="30" spans="1:25" ht="12.75">
      <c r="A30" s="8">
        <v>40840</v>
      </c>
      <c r="B30" s="2">
        <v>297</v>
      </c>
      <c r="D30" s="2">
        <v>0</v>
      </c>
      <c r="E30">
        <v>0.294</v>
      </c>
      <c r="F30" s="26"/>
      <c r="N30" s="16"/>
      <c r="O30" s="18">
        <f t="shared" si="0"/>
        <v>-0.294</v>
      </c>
      <c r="P30" s="18">
        <f t="shared" si="1"/>
        <v>-0.19399999999999998</v>
      </c>
      <c r="Q30" s="18">
        <f t="shared" si="2"/>
        <v>-0.09399999999999997</v>
      </c>
      <c r="R30" s="18">
        <f t="shared" si="3"/>
        <v>0.006000000000000005</v>
      </c>
      <c r="S30" s="16">
        <f t="shared" si="4"/>
        <v>0.10600000000000004</v>
      </c>
      <c r="T30" s="18">
        <f t="shared" si="5"/>
        <v>9.506</v>
      </c>
      <c r="U30" s="18">
        <f t="shared" si="6"/>
        <v>8.405999999999999</v>
      </c>
      <c r="V30" s="20">
        <f t="shared" si="7"/>
        <v>3.2359999999999998</v>
      </c>
      <c r="W30" s="12">
        <f t="shared" si="8"/>
        <v>3.256</v>
      </c>
      <c r="X30" s="12">
        <f t="shared" si="9"/>
        <v>3.706</v>
      </c>
      <c r="Y30" s="16">
        <f t="shared" si="10"/>
        <v>3.506</v>
      </c>
    </row>
    <row r="31" spans="1:25" ht="12.75">
      <c r="A31" s="8">
        <v>40841</v>
      </c>
      <c r="B31" s="2">
        <v>298</v>
      </c>
      <c r="D31" s="2">
        <v>0</v>
      </c>
      <c r="E31">
        <v>0.26</v>
      </c>
      <c r="F31" s="26"/>
      <c r="N31" s="16"/>
      <c r="O31" s="18">
        <f t="shared" si="0"/>
        <v>-0.26</v>
      </c>
      <c r="P31" s="18">
        <f t="shared" si="1"/>
        <v>-0.16</v>
      </c>
      <c r="Q31" s="18">
        <f t="shared" si="2"/>
        <v>-0.06</v>
      </c>
      <c r="R31" s="18">
        <f t="shared" si="3"/>
        <v>0.03999999999999998</v>
      </c>
      <c r="S31" s="16">
        <f t="shared" si="4"/>
        <v>0.14</v>
      </c>
      <c r="T31" s="18">
        <f t="shared" si="5"/>
        <v>9.540000000000001</v>
      </c>
      <c r="U31" s="18">
        <f t="shared" si="6"/>
        <v>8.44</v>
      </c>
      <c r="V31" s="20">
        <f t="shared" si="7"/>
        <v>3.2699999999999996</v>
      </c>
      <c r="W31" s="12">
        <f t="shared" si="8"/>
        <v>3.29</v>
      </c>
      <c r="X31" s="12">
        <f t="shared" si="9"/>
        <v>3.74</v>
      </c>
      <c r="Y31" s="16">
        <f t="shared" si="10"/>
        <v>3.54</v>
      </c>
    </row>
    <row r="32" spans="1:25" ht="12.75">
      <c r="A32" s="8">
        <v>40842</v>
      </c>
      <c r="B32" s="2">
        <v>299</v>
      </c>
      <c r="D32" s="2">
        <v>3</v>
      </c>
      <c r="E32">
        <v>0.308</v>
      </c>
      <c r="F32" s="26"/>
      <c r="N32" s="16"/>
      <c r="O32" s="18">
        <f t="shared" si="0"/>
        <v>-0.308</v>
      </c>
      <c r="P32" s="18">
        <f t="shared" si="1"/>
        <v>-0.208</v>
      </c>
      <c r="Q32" s="18">
        <f t="shared" si="2"/>
        <v>-0.10799999999999998</v>
      </c>
      <c r="R32" s="18">
        <f t="shared" si="3"/>
        <v>-0.008000000000000007</v>
      </c>
      <c r="S32" s="16">
        <f t="shared" si="4"/>
        <v>0.09200000000000003</v>
      </c>
      <c r="T32" s="18">
        <f t="shared" si="5"/>
        <v>9.492</v>
      </c>
      <c r="U32" s="18">
        <f t="shared" si="6"/>
        <v>8.392</v>
      </c>
      <c r="V32" s="20">
        <f t="shared" si="7"/>
        <v>3.222</v>
      </c>
      <c r="W32" s="12">
        <f t="shared" si="8"/>
        <v>3.242</v>
      </c>
      <c r="X32" s="12">
        <f t="shared" si="9"/>
        <v>3.692</v>
      </c>
      <c r="Y32" s="16">
        <f t="shared" si="10"/>
        <v>3.492</v>
      </c>
    </row>
    <row r="33" spans="1:25" ht="12.75">
      <c r="A33" s="8">
        <v>40843</v>
      </c>
      <c r="B33" s="2">
        <v>300</v>
      </c>
      <c r="D33" s="2">
        <v>0</v>
      </c>
      <c r="E33">
        <v>0.242</v>
      </c>
      <c r="F33" s="26"/>
      <c r="N33" s="16"/>
      <c r="O33" s="18">
        <f t="shared" si="0"/>
        <v>-0.242</v>
      </c>
      <c r="P33" s="18">
        <f t="shared" si="1"/>
        <v>-0.142</v>
      </c>
      <c r="Q33" s="18">
        <f t="shared" si="2"/>
        <v>-0.04199999999999998</v>
      </c>
      <c r="R33" s="18">
        <f t="shared" si="3"/>
        <v>0.057999999999999996</v>
      </c>
      <c r="S33" s="16">
        <f t="shared" si="4"/>
        <v>0.15800000000000003</v>
      </c>
      <c r="T33" s="18">
        <f t="shared" si="5"/>
        <v>9.558</v>
      </c>
      <c r="U33" s="18">
        <f t="shared" si="6"/>
        <v>8.457999999999998</v>
      </c>
      <c r="V33" s="20">
        <f t="shared" si="7"/>
        <v>3.288</v>
      </c>
      <c r="W33" s="12">
        <f t="shared" si="8"/>
        <v>3.308</v>
      </c>
      <c r="X33" s="12">
        <f t="shared" si="9"/>
        <v>3.758</v>
      </c>
      <c r="Y33" s="16">
        <f t="shared" si="10"/>
        <v>3.558</v>
      </c>
    </row>
    <row r="34" spans="1:25" ht="12.75">
      <c r="A34" s="8">
        <v>40844</v>
      </c>
      <c r="B34" s="2">
        <v>301</v>
      </c>
      <c r="D34" s="2">
        <v>0</v>
      </c>
      <c r="E34">
        <v>0.236</v>
      </c>
      <c r="F34" s="26"/>
      <c r="N34" s="16"/>
      <c r="O34" s="18">
        <f t="shared" si="0"/>
        <v>-0.236</v>
      </c>
      <c r="P34" s="18">
        <f t="shared" si="1"/>
        <v>-0.13599999999999998</v>
      </c>
      <c r="Q34" s="18">
        <f t="shared" si="2"/>
        <v>-0.035999999999999976</v>
      </c>
      <c r="R34" s="18">
        <f t="shared" si="3"/>
        <v>0.064</v>
      </c>
      <c r="S34" s="16">
        <f t="shared" si="4"/>
        <v>0.16400000000000003</v>
      </c>
      <c r="T34" s="18">
        <f t="shared" si="5"/>
        <v>9.564</v>
      </c>
      <c r="U34" s="18">
        <f t="shared" si="6"/>
        <v>8.463999999999999</v>
      </c>
      <c r="V34" s="20">
        <f t="shared" si="7"/>
        <v>3.2939999999999996</v>
      </c>
      <c r="W34" s="12">
        <f t="shared" si="8"/>
        <v>3.314</v>
      </c>
      <c r="X34" s="12">
        <f t="shared" si="9"/>
        <v>3.7640000000000002</v>
      </c>
      <c r="Y34" s="16">
        <f t="shared" si="10"/>
        <v>3.564</v>
      </c>
    </row>
    <row r="35" spans="1:25" ht="12.75">
      <c r="A35" s="8">
        <v>40845</v>
      </c>
      <c r="B35" s="2">
        <v>302</v>
      </c>
      <c r="D35" s="2">
        <v>0</v>
      </c>
      <c r="E35">
        <v>0.26</v>
      </c>
      <c r="F35" s="26"/>
      <c r="N35" s="16"/>
      <c r="O35" s="18">
        <f t="shared" si="0"/>
        <v>-0.26</v>
      </c>
      <c r="P35" s="18">
        <f t="shared" si="1"/>
        <v>-0.16</v>
      </c>
      <c r="Q35" s="18">
        <f t="shared" si="2"/>
        <v>-0.06</v>
      </c>
      <c r="R35" s="18">
        <f t="shared" si="3"/>
        <v>0.03999999999999998</v>
      </c>
      <c r="S35" s="16">
        <f t="shared" si="4"/>
        <v>0.14</v>
      </c>
      <c r="T35" s="18">
        <f t="shared" si="5"/>
        <v>9.540000000000001</v>
      </c>
      <c r="U35" s="18">
        <f t="shared" si="6"/>
        <v>8.44</v>
      </c>
      <c r="V35" s="20">
        <f t="shared" si="7"/>
        <v>3.2699999999999996</v>
      </c>
      <c r="W35" s="12">
        <f t="shared" si="8"/>
        <v>3.29</v>
      </c>
      <c r="X35" s="12">
        <f t="shared" si="9"/>
        <v>3.74</v>
      </c>
      <c r="Y35" s="16">
        <f t="shared" si="10"/>
        <v>3.54</v>
      </c>
    </row>
    <row r="36" spans="1:25" ht="12.75">
      <c r="A36" s="8">
        <v>40846</v>
      </c>
      <c r="B36" s="2">
        <v>303</v>
      </c>
      <c r="D36" s="2">
        <v>5</v>
      </c>
      <c r="E36">
        <v>0.276</v>
      </c>
      <c r="F36" s="26"/>
      <c r="N36" s="16"/>
      <c r="O36" s="18">
        <f t="shared" si="0"/>
        <v>-0.276</v>
      </c>
      <c r="P36" s="18">
        <f t="shared" si="1"/>
        <v>-0.17600000000000002</v>
      </c>
      <c r="Q36" s="18">
        <f t="shared" si="2"/>
        <v>-0.07600000000000001</v>
      </c>
      <c r="R36" s="18">
        <f t="shared" si="3"/>
        <v>0.023999999999999966</v>
      </c>
      <c r="S36" s="16">
        <f t="shared" si="4"/>
        <v>0.124</v>
      </c>
      <c r="T36" s="18">
        <f t="shared" si="5"/>
        <v>9.524000000000001</v>
      </c>
      <c r="U36" s="18">
        <f t="shared" si="6"/>
        <v>8.424</v>
      </c>
      <c r="V36" s="20">
        <f t="shared" si="7"/>
        <v>3.2539999999999996</v>
      </c>
      <c r="W36" s="12">
        <f t="shared" si="8"/>
        <v>3.274</v>
      </c>
      <c r="X36" s="12">
        <f t="shared" si="9"/>
        <v>3.724</v>
      </c>
      <c r="Y36" s="16">
        <f t="shared" si="10"/>
        <v>3.524</v>
      </c>
    </row>
    <row r="37" spans="1:25" ht="12.75">
      <c r="A37" s="8">
        <v>40847</v>
      </c>
      <c r="B37" s="2">
        <v>304</v>
      </c>
      <c r="D37" s="2">
        <v>0</v>
      </c>
      <c r="E37">
        <v>0.225</v>
      </c>
      <c r="F37" s="26"/>
      <c r="H37" s="2"/>
      <c r="N37" s="16"/>
      <c r="O37" s="18">
        <f t="shared" si="0"/>
        <v>-0.225</v>
      </c>
      <c r="P37" s="18">
        <f t="shared" si="1"/>
        <v>-0.125</v>
      </c>
      <c r="Q37" s="18">
        <f t="shared" si="2"/>
        <v>-0.024999999999999994</v>
      </c>
      <c r="R37" s="18">
        <f t="shared" si="3"/>
        <v>0.07499999999999998</v>
      </c>
      <c r="S37" s="16">
        <f t="shared" si="4"/>
        <v>0.17500000000000002</v>
      </c>
      <c r="T37" s="18">
        <f t="shared" si="5"/>
        <v>9.575000000000001</v>
      </c>
      <c r="U37" s="18">
        <f t="shared" si="6"/>
        <v>8.475</v>
      </c>
      <c r="V37" s="20">
        <f t="shared" si="7"/>
        <v>3.3049999999999997</v>
      </c>
      <c r="W37" s="12">
        <f t="shared" si="8"/>
        <v>3.3249999999999997</v>
      </c>
      <c r="X37" s="12">
        <f t="shared" si="9"/>
        <v>3.775</v>
      </c>
      <c r="Y37" s="16">
        <f t="shared" si="10"/>
        <v>3.5749999999999997</v>
      </c>
    </row>
    <row r="38" spans="1:25" ht="12.75">
      <c r="A38" s="8">
        <v>40848</v>
      </c>
      <c r="B38" s="2">
        <v>305</v>
      </c>
      <c r="D38" s="2">
        <v>0</v>
      </c>
      <c r="E38">
        <v>0.227</v>
      </c>
      <c r="F38" s="26"/>
      <c r="N38" s="16"/>
      <c r="O38" s="18">
        <f t="shared" si="0"/>
        <v>-0.227</v>
      </c>
      <c r="P38" s="18">
        <f t="shared" si="1"/>
        <v>-0.127</v>
      </c>
      <c r="Q38" s="18">
        <f t="shared" si="2"/>
        <v>-0.026999999999999996</v>
      </c>
      <c r="R38" s="18">
        <f t="shared" si="3"/>
        <v>0.07299999999999998</v>
      </c>
      <c r="S38" s="16">
        <f t="shared" si="4"/>
        <v>0.17300000000000001</v>
      </c>
      <c r="T38" s="18">
        <f t="shared" si="5"/>
        <v>9.573</v>
      </c>
      <c r="U38" s="18">
        <f t="shared" si="6"/>
        <v>8.472999999999999</v>
      </c>
      <c r="V38" s="20">
        <f t="shared" si="7"/>
        <v>3.303</v>
      </c>
      <c r="W38" s="12">
        <f t="shared" si="8"/>
        <v>3.323</v>
      </c>
      <c r="X38" s="12">
        <f t="shared" si="9"/>
        <v>3.773</v>
      </c>
      <c r="Y38" s="16">
        <f t="shared" si="10"/>
        <v>3.573</v>
      </c>
    </row>
    <row r="39" spans="1:25" ht="12.75">
      <c r="A39" s="8">
        <v>40849</v>
      </c>
      <c r="B39" s="2">
        <v>306</v>
      </c>
      <c r="D39" s="2">
        <v>0</v>
      </c>
      <c r="E39">
        <v>0.226</v>
      </c>
      <c r="F39" s="26"/>
      <c r="N39" s="16"/>
      <c r="O39" s="18">
        <f t="shared" si="0"/>
        <v>-0.226</v>
      </c>
      <c r="P39" s="18">
        <f t="shared" si="1"/>
        <v>-0.126</v>
      </c>
      <c r="Q39" s="18">
        <f t="shared" si="2"/>
        <v>-0.025999999999999995</v>
      </c>
      <c r="R39" s="18">
        <f t="shared" si="3"/>
        <v>0.07399999999999998</v>
      </c>
      <c r="S39" s="16">
        <f t="shared" si="4"/>
        <v>0.17400000000000002</v>
      </c>
      <c r="T39" s="18">
        <f t="shared" si="5"/>
        <v>9.574</v>
      </c>
      <c r="U39" s="18">
        <f t="shared" si="6"/>
        <v>8.473999999999998</v>
      </c>
      <c r="V39" s="20">
        <f t="shared" si="7"/>
        <v>3.304</v>
      </c>
      <c r="W39" s="12">
        <f t="shared" si="8"/>
        <v>3.324</v>
      </c>
      <c r="X39" s="12">
        <f t="shared" si="9"/>
        <v>3.774</v>
      </c>
      <c r="Y39" s="16">
        <f t="shared" si="10"/>
        <v>3.574</v>
      </c>
    </row>
    <row r="40" spans="1:25" ht="12.75">
      <c r="A40" s="8">
        <v>40850</v>
      </c>
      <c r="B40" s="2">
        <v>307</v>
      </c>
      <c r="D40" s="2">
        <v>1</v>
      </c>
      <c r="E40">
        <v>0.221</v>
      </c>
      <c r="F40" s="26"/>
      <c r="N40" s="16"/>
      <c r="O40" s="18">
        <f aca="true" t="shared" si="11" ref="O40:O69">(E40-0)*-1</f>
        <v>-0.221</v>
      </c>
      <c r="P40" s="18">
        <f aca="true" t="shared" si="12" ref="P40:P69">(0.1-E40)</f>
        <v>-0.121</v>
      </c>
      <c r="Q40" s="18">
        <f aca="true" t="shared" si="13" ref="Q40:Q69">0.2-E40</f>
        <v>-0.02099999999999999</v>
      </c>
      <c r="R40" s="18">
        <f aca="true" t="shared" si="14" ref="R40:R69">0.3-E40</f>
        <v>0.07899999999999999</v>
      </c>
      <c r="S40" s="16">
        <f aca="true" t="shared" si="15" ref="S40:S69">0.4-E40</f>
        <v>0.17900000000000002</v>
      </c>
      <c r="T40" s="18">
        <f aca="true" t="shared" si="16" ref="T40:T69">9.8-E40</f>
        <v>9.579</v>
      </c>
      <c r="U40" s="18">
        <f aca="true" t="shared" si="17" ref="U40:U69">8.7-E40</f>
        <v>8.479</v>
      </c>
      <c r="V40" s="20">
        <f aca="true" t="shared" si="18" ref="V40:V69">3.53-E40</f>
        <v>3.3089999999999997</v>
      </c>
      <c r="W40" s="12">
        <f aca="true" t="shared" si="19" ref="W40:W69">3.55-E40</f>
        <v>3.3289999999999997</v>
      </c>
      <c r="X40" s="12">
        <f aca="true" t="shared" si="20" ref="X40:X69">4-E40</f>
        <v>3.779</v>
      </c>
      <c r="Y40" s="16">
        <f aca="true" t="shared" si="21" ref="Y40:Y69">3.8-E40</f>
        <v>3.5789999999999997</v>
      </c>
    </row>
    <row r="41" spans="1:25" ht="12.75">
      <c r="A41" s="8">
        <v>40851</v>
      </c>
      <c r="B41" s="2">
        <v>308</v>
      </c>
      <c r="D41" s="2">
        <v>31</v>
      </c>
      <c r="E41">
        <v>0.486</v>
      </c>
      <c r="F41" s="26"/>
      <c r="N41" s="16"/>
      <c r="O41" s="18">
        <f t="shared" si="11"/>
        <v>-0.486</v>
      </c>
      <c r="P41" s="18">
        <f t="shared" si="12"/>
        <v>-0.386</v>
      </c>
      <c r="Q41" s="18">
        <f t="shared" si="13"/>
        <v>-0.286</v>
      </c>
      <c r="R41" s="18">
        <f t="shared" si="14"/>
        <v>-0.186</v>
      </c>
      <c r="S41" s="16">
        <f t="shared" si="15"/>
        <v>-0.08599999999999997</v>
      </c>
      <c r="T41" s="18">
        <f t="shared" si="16"/>
        <v>9.314</v>
      </c>
      <c r="U41" s="18">
        <f t="shared" si="17"/>
        <v>8.213999999999999</v>
      </c>
      <c r="V41" s="20">
        <f t="shared" si="18"/>
        <v>3.0439999999999996</v>
      </c>
      <c r="W41" s="12">
        <f t="shared" si="19"/>
        <v>3.064</v>
      </c>
      <c r="X41" s="12">
        <f t="shared" si="20"/>
        <v>3.5140000000000002</v>
      </c>
      <c r="Y41" s="16">
        <f t="shared" si="21"/>
        <v>3.314</v>
      </c>
    </row>
    <row r="42" spans="1:25" ht="12.75">
      <c r="A42" s="8">
        <v>40852</v>
      </c>
      <c r="B42" s="2">
        <v>309</v>
      </c>
      <c r="D42" s="2">
        <v>5</v>
      </c>
      <c r="E42">
        <v>0.458</v>
      </c>
      <c r="F42" s="26"/>
      <c r="N42" s="16"/>
      <c r="O42" s="18">
        <f t="shared" si="11"/>
        <v>-0.458</v>
      </c>
      <c r="P42" s="18">
        <f t="shared" si="12"/>
        <v>-0.358</v>
      </c>
      <c r="Q42" s="18">
        <f t="shared" si="13"/>
        <v>-0.258</v>
      </c>
      <c r="R42" s="18">
        <f t="shared" si="14"/>
        <v>-0.15800000000000003</v>
      </c>
      <c r="S42" s="16">
        <f t="shared" si="15"/>
        <v>-0.057999999999999996</v>
      </c>
      <c r="T42" s="18">
        <f t="shared" si="16"/>
        <v>9.342</v>
      </c>
      <c r="U42" s="18">
        <f t="shared" si="17"/>
        <v>8.241999999999999</v>
      </c>
      <c r="V42" s="20">
        <f t="shared" si="18"/>
        <v>3.0719999999999996</v>
      </c>
      <c r="W42" s="12">
        <f t="shared" si="19"/>
        <v>3.0919999999999996</v>
      </c>
      <c r="X42" s="12">
        <f t="shared" si="20"/>
        <v>3.542</v>
      </c>
      <c r="Y42" s="16">
        <f t="shared" si="21"/>
        <v>3.3419999999999996</v>
      </c>
    </row>
    <row r="43" spans="1:25" ht="12.75">
      <c r="A43" s="8">
        <v>40853</v>
      </c>
      <c r="B43" s="2">
        <v>310</v>
      </c>
      <c r="D43" s="2">
        <v>3</v>
      </c>
      <c r="E43">
        <v>0.394</v>
      </c>
      <c r="F43" s="26"/>
      <c r="N43" s="16"/>
      <c r="O43" s="18">
        <f t="shared" si="11"/>
        <v>-0.394</v>
      </c>
      <c r="P43" s="18">
        <f t="shared" si="12"/>
        <v>-0.29400000000000004</v>
      </c>
      <c r="Q43" s="18">
        <f t="shared" si="13"/>
        <v>-0.194</v>
      </c>
      <c r="R43" s="18">
        <f t="shared" si="14"/>
        <v>-0.09400000000000003</v>
      </c>
      <c r="S43" s="16">
        <f t="shared" si="15"/>
        <v>0.006000000000000005</v>
      </c>
      <c r="T43" s="18">
        <f t="shared" si="16"/>
        <v>9.406</v>
      </c>
      <c r="U43" s="18">
        <f t="shared" si="17"/>
        <v>8.306</v>
      </c>
      <c r="V43" s="20">
        <f t="shared" si="18"/>
        <v>3.1359999999999997</v>
      </c>
      <c r="W43" s="12">
        <f t="shared" si="19"/>
        <v>3.1559999999999997</v>
      </c>
      <c r="X43" s="12">
        <f t="shared" si="20"/>
        <v>3.606</v>
      </c>
      <c r="Y43" s="16">
        <f t="shared" si="21"/>
        <v>3.4059999999999997</v>
      </c>
    </row>
    <row r="44" spans="1:25" ht="12.75">
      <c r="A44" s="8">
        <v>40854</v>
      </c>
      <c r="B44" s="2">
        <v>311</v>
      </c>
      <c r="D44" s="2">
        <v>0</v>
      </c>
      <c r="E44">
        <v>0.394</v>
      </c>
      <c r="F44" s="26"/>
      <c r="N44" s="16"/>
      <c r="O44" s="18">
        <f t="shared" si="11"/>
        <v>-0.394</v>
      </c>
      <c r="P44" s="18">
        <f t="shared" si="12"/>
        <v>-0.29400000000000004</v>
      </c>
      <c r="Q44" s="18">
        <f t="shared" si="13"/>
        <v>-0.194</v>
      </c>
      <c r="R44" s="18">
        <f t="shared" si="14"/>
        <v>-0.09400000000000003</v>
      </c>
      <c r="S44" s="16">
        <f t="shared" si="15"/>
        <v>0.006000000000000005</v>
      </c>
      <c r="T44" s="18">
        <f t="shared" si="16"/>
        <v>9.406</v>
      </c>
      <c r="U44" s="18">
        <f t="shared" si="17"/>
        <v>8.306</v>
      </c>
      <c r="V44" s="20">
        <f t="shared" si="18"/>
        <v>3.1359999999999997</v>
      </c>
      <c r="W44" s="12">
        <f t="shared" si="19"/>
        <v>3.1559999999999997</v>
      </c>
      <c r="X44" s="12">
        <f t="shared" si="20"/>
        <v>3.606</v>
      </c>
      <c r="Y44" s="16">
        <f t="shared" si="21"/>
        <v>3.4059999999999997</v>
      </c>
    </row>
    <row r="45" spans="1:25" ht="12.75">
      <c r="A45" s="8">
        <v>40855</v>
      </c>
      <c r="B45" s="2">
        <v>312</v>
      </c>
      <c r="D45" s="2">
        <v>2</v>
      </c>
      <c r="E45">
        <v>0.387</v>
      </c>
      <c r="F45" s="26"/>
      <c r="N45" s="16"/>
      <c r="O45" s="18">
        <f t="shared" si="11"/>
        <v>-0.387</v>
      </c>
      <c r="P45" s="18">
        <f t="shared" si="12"/>
        <v>-0.28700000000000003</v>
      </c>
      <c r="Q45" s="18">
        <f t="shared" si="13"/>
        <v>-0.187</v>
      </c>
      <c r="R45" s="18">
        <f t="shared" si="14"/>
        <v>-0.08700000000000002</v>
      </c>
      <c r="S45" s="16">
        <f t="shared" si="15"/>
        <v>0.013000000000000012</v>
      </c>
      <c r="T45" s="18">
        <f t="shared" si="16"/>
        <v>9.413</v>
      </c>
      <c r="U45" s="18">
        <f t="shared" si="17"/>
        <v>8.312999999999999</v>
      </c>
      <c r="V45" s="20">
        <f t="shared" si="18"/>
        <v>3.143</v>
      </c>
      <c r="W45" s="12">
        <f t="shared" si="19"/>
        <v>3.163</v>
      </c>
      <c r="X45" s="12">
        <f t="shared" si="20"/>
        <v>3.613</v>
      </c>
      <c r="Y45" s="16">
        <f t="shared" si="21"/>
        <v>3.413</v>
      </c>
    </row>
    <row r="46" spans="1:25" ht="12.75">
      <c r="A46" s="8">
        <v>40856</v>
      </c>
      <c r="B46" s="2">
        <v>313</v>
      </c>
      <c r="D46" s="2">
        <v>0</v>
      </c>
      <c r="E46">
        <v>0.382</v>
      </c>
      <c r="F46" s="26"/>
      <c r="N46" s="16"/>
      <c r="O46" s="18">
        <f t="shared" si="11"/>
        <v>-0.382</v>
      </c>
      <c r="P46" s="18">
        <f t="shared" si="12"/>
        <v>-0.28200000000000003</v>
      </c>
      <c r="Q46" s="18">
        <f t="shared" si="13"/>
        <v>-0.182</v>
      </c>
      <c r="R46" s="18">
        <f t="shared" si="14"/>
        <v>-0.08200000000000002</v>
      </c>
      <c r="S46" s="16">
        <f t="shared" si="15"/>
        <v>0.018000000000000016</v>
      </c>
      <c r="T46" s="18">
        <f t="shared" si="16"/>
        <v>9.418000000000001</v>
      </c>
      <c r="U46" s="18">
        <f t="shared" si="17"/>
        <v>8.318</v>
      </c>
      <c r="V46" s="20">
        <f t="shared" si="18"/>
        <v>3.1479999999999997</v>
      </c>
      <c r="W46" s="12">
        <f t="shared" si="19"/>
        <v>3.1679999999999997</v>
      </c>
      <c r="X46" s="12">
        <f t="shared" si="20"/>
        <v>3.618</v>
      </c>
      <c r="Y46" s="16">
        <f t="shared" si="21"/>
        <v>3.4179999999999997</v>
      </c>
    </row>
    <row r="47" spans="1:25" ht="12.75">
      <c r="A47" s="8">
        <v>40857</v>
      </c>
      <c r="B47" s="2">
        <v>314</v>
      </c>
      <c r="D47" s="2">
        <v>5.08</v>
      </c>
      <c r="E47">
        <v>0.55</v>
      </c>
      <c r="F47" s="26"/>
      <c r="N47" s="16"/>
      <c r="O47" s="18">
        <f t="shared" si="11"/>
        <v>-0.55</v>
      </c>
      <c r="P47" s="18">
        <f t="shared" si="12"/>
        <v>-0.45000000000000007</v>
      </c>
      <c r="Q47" s="18">
        <f t="shared" si="13"/>
        <v>-0.35000000000000003</v>
      </c>
      <c r="R47" s="18">
        <f t="shared" si="14"/>
        <v>-0.25000000000000006</v>
      </c>
      <c r="S47" s="16">
        <f t="shared" si="15"/>
        <v>-0.15000000000000002</v>
      </c>
      <c r="T47" s="18">
        <f t="shared" si="16"/>
        <v>9.25</v>
      </c>
      <c r="U47" s="18">
        <f t="shared" si="17"/>
        <v>8.149999999999999</v>
      </c>
      <c r="V47" s="20">
        <f t="shared" si="18"/>
        <v>2.9799999999999995</v>
      </c>
      <c r="W47" s="12">
        <f t="shared" si="19"/>
        <v>3</v>
      </c>
      <c r="X47" s="12">
        <f t="shared" si="20"/>
        <v>3.45</v>
      </c>
      <c r="Y47" s="16">
        <f t="shared" si="21"/>
        <v>3.25</v>
      </c>
    </row>
    <row r="48" spans="1:25" ht="12.75">
      <c r="A48" s="8">
        <v>40858</v>
      </c>
      <c r="B48" s="2">
        <v>315</v>
      </c>
      <c r="D48" s="2">
        <v>12.7</v>
      </c>
      <c r="E48">
        <v>0.394</v>
      </c>
      <c r="F48" s="26"/>
      <c r="N48" s="16"/>
      <c r="O48" s="18">
        <f t="shared" si="11"/>
        <v>-0.394</v>
      </c>
      <c r="P48" s="18">
        <f t="shared" si="12"/>
        <v>-0.29400000000000004</v>
      </c>
      <c r="Q48" s="18">
        <f t="shared" si="13"/>
        <v>-0.194</v>
      </c>
      <c r="R48" s="18">
        <f t="shared" si="14"/>
        <v>-0.09400000000000003</v>
      </c>
      <c r="S48" s="16">
        <f t="shared" si="15"/>
        <v>0.006000000000000005</v>
      </c>
      <c r="T48" s="18">
        <f t="shared" si="16"/>
        <v>9.406</v>
      </c>
      <c r="U48" s="18">
        <f t="shared" si="17"/>
        <v>8.306</v>
      </c>
      <c r="V48" s="20">
        <f t="shared" si="18"/>
        <v>3.1359999999999997</v>
      </c>
      <c r="W48" s="12">
        <f t="shared" si="19"/>
        <v>3.1559999999999997</v>
      </c>
      <c r="X48" s="12">
        <f t="shared" si="20"/>
        <v>3.606</v>
      </c>
      <c r="Y48" s="16">
        <f t="shared" si="21"/>
        <v>3.4059999999999997</v>
      </c>
    </row>
    <row r="49" spans="1:25" ht="12.75">
      <c r="A49" s="8">
        <v>40859</v>
      </c>
      <c r="B49" s="2">
        <v>316</v>
      </c>
      <c r="D49" s="2">
        <v>0</v>
      </c>
      <c r="E49">
        <v>0.381</v>
      </c>
      <c r="F49" s="26"/>
      <c r="N49" s="16"/>
      <c r="O49" s="18">
        <f t="shared" si="11"/>
        <v>-0.381</v>
      </c>
      <c r="P49" s="18">
        <f t="shared" si="12"/>
        <v>-0.281</v>
      </c>
      <c r="Q49" s="18">
        <f t="shared" si="13"/>
        <v>-0.181</v>
      </c>
      <c r="R49" s="18">
        <f t="shared" si="14"/>
        <v>-0.08100000000000002</v>
      </c>
      <c r="S49" s="16">
        <f t="shared" si="15"/>
        <v>0.019000000000000017</v>
      </c>
      <c r="T49" s="18">
        <f t="shared" si="16"/>
        <v>9.419</v>
      </c>
      <c r="U49" s="18">
        <f t="shared" si="17"/>
        <v>8.318999999999999</v>
      </c>
      <c r="V49" s="20">
        <f t="shared" si="18"/>
        <v>3.149</v>
      </c>
      <c r="W49" s="12">
        <f t="shared" si="19"/>
        <v>3.1689999999999996</v>
      </c>
      <c r="X49" s="12">
        <f t="shared" si="20"/>
        <v>3.6189999999999998</v>
      </c>
      <c r="Y49" s="16">
        <f t="shared" si="21"/>
        <v>3.4189999999999996</v>
      </c>
    </row>
    <row r="50" spans="1:25" ht="12.75">
      <c r="A50" s="8">
        <v>40860</v>
      </c>
      <c r="B50" s="2">
        <v>317</v>
      </c>
      <c r="D50" s="2">
        <v>0</v>
      </c>
      <c r="E50">
        <v>0.366</v>
      </c>
      <c r="F50" s="26"/>
      <c r="N50" s="16"/>
      <c r="O50" s="18">
        <f t="shared" si="11"/>
        <v>-0.366</v>
      </c>
      <c r="P50" s="18">
        <f t="shared" si="12"/>
        <v>-0.266</v>
      </c>
      <c r="Q50" s="18">
        <f t="shared" si="13"/>
        <v>-0.16599999999999998</v>
      </c>
      <c r="R50" s="18">
        <f t="shared" si="14"/>
        <v>-0.066</v>
      </c>
      <c r="S50" s="16">
        <f t="shared" si="15"/>
        <v>0.03400000000000003</v>
      </c>
      <c r="T50" s="18">
        <f t="shared" si="16"/>
        <v>9.434000000000001</v>
      </c>
      <c r="U50" s="18">
        <f t="shared" si="17"/>
        <v>8.334</v>
      </c>
      <c r="V50" s="20">
        <f t="shared" si="18"/>
        <v>3.1639999999999997</v>
      </c>
      <c r="W50" s="12">
        <f t="shared" si="19"/>
        <v>3.1839999999999997</v>
      </c>
      <c r="X50" s="12">
        <f t="shared" si="20"/>
        <v>3.634</v>
      </c>
      <c r="Y50" s="16">
        <f t="shared" si="21"/>
        <v>3.4339999999999997</v>
      </c>
    </row>
    <row r="51" spans="1:25" ht="12.75">
      <c r="A51" s="8">
        <v>40861</v>
      </c>
      <c r="B51" s="2">
        <v>318</v>
      </c>
      <c r="D51" s="2">
        <v>0</v>
      </c>
      <c r="E51">
        <v>0.38</v>
      </c>
      <c r="F51" s="26"/>
      <c r="N51" s="16"/>
      <c r="O51" s="18">
        <f t="shared" si="11"/>
        <v>-0.38</v>
      </c>
      <c r="P51" s="18">
        <f t="shared" si="12"/>
        <v>-0.28</v>
      </c>
      <c r="Q51" s="18">
        <f t="shared" si="13"/>
        <v>-0.18</v>
      </c>
      <c r="R51" s="18">
        <f t="shared" si="14"/>
        <v>-0.08000000000000002</v>
      </c>
      <c r="S51" s="16">
        <f t="shared" si="15"/>
        <v>0.020000000000000018</v>
      </c>
      <c r="T51" s="18">
        <f t="shared" si="16"/>
        <v>9.42</v>
      </c>
      <c r="U51" s="18">
        <f t="shared" si="17"/>
        <v>8.319999999999999</v>
      </c>
      <c r="V51" s="20">
        <f t="shared" si="18"/>
        <v>3.15</v>
      </c>
      <c r="W51" s="12">
        <f t="shared" si="19"/>
        <v>3.17</v>
      </c>
      <c r="X51" s="12">
        <f t="shared" si="20"/>
        <v>3.62</v>
      </c>
      <c r="Y51" s="16">
        <f t="shared" si="21"/>
        <v>3.42</v>
      </c>
    </row>
    <row r="52" spans="1:25" ht="12.75">
      <c r="A52" s="8">
        <v>40862</v>
      </c>
      <c r="B52" s="2">
        <v>319</v>
      </c>
      <c r="D52" s="2">
        <v>1</v>
      </c>
      <c r="E52">
        <v>0.42</v>
      </c>
      <c r="F52" s="26"/>
      <c r="N52" s="16"/>
      <c r="O52" s="18">
        <f t="shared" si="11"/>
        <v>-0.42</v>
      </c>
      <c r="P52" s="18">
        <f t="shared" si="12"/>
        <v>-0.31999999999999995</v>
      </c>
      <c r="Q52" s="18">
        <f t="shared" si="13"/>
        <v>-0.21999999999999997</v>
      </c>
      <c r="R52" s="18">
        <f t="shared" si="14"/>
        <v>-0.12</v>
      </c>
      <c r="S52" s="16">
        <f t="shared" si="15"/>
        <v>-0.019999999999999962</v>
      </c>
      <c r="T52" s="18">
        <f t="shared" si="16"/>
        <v>9.38</v>
      </c>
      <c r="U52" s="18">
        <f t="shared" si="17"/>
        <v>8.28</v>
      </c>
      <c r="V52" s="20">
        <f t="shared" si="18"/>
        <v>3.11</v>
      </c>
      <c r="W52" s="12">
        <f t="shared" si="19"/>
        <v>3.13</v>
      </c>
      <c r="X52" s="12">
        <f t="shared" si="20"/>
        <v>3.58</v>
      </c>
      <c r="Y52" s="16">
        <f t="shared" si="21"/>
        <v>3.38</v>
      </c>
    </row>
    <row r="53" spans="1:25" ht="12.75">
      <c r="A53" s="8">
        <v>40863</v>
      </c>
      <c r="B53" s="2">
        <v>320</v>
      </c>
      <c r="D53" s="2">
        <v>37</v>
      </c>
      <c r="E53">
        <v>0.691</v>
      </c>
      <c r="F53" s="26"/>
      <c r="N53" s="16"/>
      <c r="O53" s="18">
        <f t="shared" si="11"/>
        <v>-0.691</v>
      </c>
      <c r="P53" s="18">
        <f t="shared" si="12"/>
        <v>-0.591</v>
      </c>
      <c r="Q53" s="18">
        <f t="shared" si="13"/>
        <v>-0.49099999999999994</v>
      </c>
      <c r="R53" s="18">
        <f t="shared" si="14"/>
        <v>-0.39099999999999996</v>
      </c>
      <c r="S53" s="16">
        <f t="shared" si="15"/>
        <v>-0.2909999999999999</v>
      </c>
      <c r="T53" s="18">
        <f t="shared" si="16"/>
        <v>9.109</v>
      </c>
      <c r="U53" s="18">
        <f t="shared" si="17"/>
        <v>8.008999999999999</v>
      </c>
      <c r="V53" s="20">
        <f t="shared" si="18"/>
        <v>2.839</v>
      </c>
      <c r="W53" s="12">
        <f t="shared" si="19"/>
        <v>2.859</v>
      </c>
      <c r="X53" s="12">
        <f t="shared" si="20"/>
        <v>3.309</v>
      </c>
      <c r="Y53" s="16">
        <f t="shared" si="21"/>
        <v>3.109</v>
      </c>
    </row>
    <row r="54" spans="1:25" ht="12.75">
      <c r="A54" s="8">
        <v>40864</v>
      </c>
      <c r="B54" s="2">
        <v>321</v>
      </c>
      <c r="D54" s="2">
        <v>16</v>
      </c>
      <c r="E54">
        <v>0.671</v>
      </c>
      <c r="F54" s="26"/>
      <c r="N54" s="16"/>
      <c r="O54" s="18">
        <f t="shared" si="11"/>
        <v>-0.671</v>
      </c>
      <c r="P54" s="18">
        <f t="shared" si="12"/>
        <v>-0.5710000000000001</v>
      </c>
      <c r="Q54" s="18">
        <f t="shared" si="13"/>
        <v>-0.47100000000000003</v>
      </c>
      <c r="R54" s="18">
        <f t="shared" si="14"/>
        <v>-0.37100000000000005</v>
      </c>
      <c r="S54" s="16">
        <f t="shared" si="15"/>
        <v>-0.271</v>
      </c>
      <c r="T54" s="18">
        <f t="shared" si="16"/>
        <v>9.129000000000001</v>
      </c>
      <c r="U54" s="18">
        <f t="shared" si="17"/>
        <v>8.029</v>
      </c>
      <c r="V54" s="20">
        <f t="shared" si="18"/>
        <v>2.859</v>
      </c>
      <c r="W54" s="12">
        <f t="shared" si="19"/>
        <v>2.8789999999999996</v>
      </c>
      <c r="X54" s="12">
        <f t="shared" si="20"/>
        <v>3.3289999999999997</v>
      </c>
      <c r="Y54" s="16">
        <f t="shared" si="21"/>
        <v>3.1289999999999996</v>
      </c>
    </row>
    <row r="55" spans="1:25" ht="12.75">
      <c r="A55" s="8">
        <v>40865</v>
      </c>
      <c r="B55" s="2">
        <v>322</v>
      </c>
      <c r="D55" s="2">
        <v>1</v>
      </c>
      <c r="E55">
        <v>0.556</v>
      </c>
      <c r="F55" s="26"/>
      <c r="N55" s="16"/>
      <c r="O55" s="18">
        <f t="shared" si="11"/>
        <v>-0.556</v>
      </c>
      <c r="P55" s="18">
        <f t="shared" si="12"/>
        <v>-0.45600000000000007</v>
      </c>
      <c r="Q55" s="18">
        <f t="shared" si="13"/>
        <v>-0.35600000000000004</v>
      </c>
      <c r="R55" s="18">
        <f t="shared" si="14"/>
        <v>-0.25600000000000006</v>
      </c>
      <c r="S55" s="16">
        <f t="shared" si="15"/>
        <v>-0.15600000000000003</v>
      </c>
      <c r="T55" s="18">
        <f t="shared" si="16"/>
        <v>9.244</v>
      </c>
      <c r="U55" s="18">
        <f t="shared" si="17"/>
        <v>8.143999999999998</v>
      </c>
      <c r="V55" s="20">
        <f t="shared" si="18"/>
        <v>2.9739999999999998</v>
      </c>
      <c r="W55" s="12">
        <f t="shared" si="19"/>
        <v>2.9939999999999998</v>
      </c>
      <c r="X55" s="12">
        <f t="shared" si="20"/>
        <v>3.444</v>
      </c>
      <c r="Y55" s="16">
        <f t="shared" si="21"/>
        <v>3.2439999999999998</v>
      </c>
    </row>
    <row r="56" spans="1:25" ht="12.75">
      <c r="A56" s="8">
        <v>40866</v>
      </c>
      <c r="B56" s="2">
        <v>323</v>
      </c>
      <c r="D56" s="2">
        <v>0</v>
      </c>
      <c r="E56">
        <v>0.534</v>
      </c>
      <c r="F56" s="26"/>
      <c r="N56" s="16"/>
      <c r="O56" s="18">
        <f t="shared" si="11"/>
        <v>-0.534</v>
      </c>
      <c r="P56" s="18">
        <f t="shared" si="12"/>
        <v>-0.43400000000000005</v>
      </c>
      <c r="Q56" s="18">
        <f t="shared" si="13"/>
        <v>-0.334</v>
      </c>
      <c r="R56" s="18">
        <f t="shared" si="14"/>
        <v>-0.23400000000000004</v>
      </c>
      <c r="S56" s="16">
        <f t="shared" si="15"/>
        <v>-0.134</v>
      </c>
      <c r="T56" s="18">
        <f t="shared" si="16"/>
        <v>9.266</v>
      </c>
      <c r="U56" s="18">
        <f t="shared" si="17"/>
        <v>8.165999999999999</v>
      </c>
      <c r="V56" s="20">
        <f t="shared" si="18"/>
        <v>2.9959999999999996</v>
      </c>
      <c r="W56" s="12">
        <f t="shared" si="19"/>
        <v>3.016</v>
      </c>
      <c r="X56" s="12">
        <f t="shared" si="20"/>
        <v>3.466</v>
      </c>
      <c r="Y56" s="16">
        <f t="shared" si="21"/>
        <v>3.266</v>
      </c>
    </row>
    <row r="57" spans="1:25" ht="12.75">
      <c r="A57" s="8">
        <v>40867</v>
      </c>
      <c r="B57" s="2">
        <v>324</v>
      </c>
      <c r="D57" s="2">
        <v>1</v>
      </c>
      <c r="E57">
        <v>0.44</v>
      </c>
      <c r="F57" s="26"/>
      <c r="N57" s="16"/>
      <c r="O57" s="18">
        <f t="shared" si="11"/>
        <v>-0.44</v>
      </c>
      <c r="P57" s="18">
        <f t="shared" si="12"/>
        <v>-0.33999999999999997</v>
      </c>
      <c r="Q57" s="18">
        <f t="shared" si="13"/>
        <v>-0.24</v>
      </c>
      <c r="R57" s="18">
        <f t="shared" si="14"/>
        <v>-0.14</v>
      </c>
      <c r="S57" s="16">
        <f t="shared" si="15"/>
        <v>-0.03999999999999998</v>
      </c>
      <c r="T57" s="18">
        <f t="shared" si="16"/>
        <v>9.360000000000001</v>
      </c>
      <c r="U57" s="18">
        <f t="shared" si="17"/>
        <v>8.26</v>
      </c>
      <c r="V57" s="20">
        <f t="shared" si="18"/>
        <v>3.09</v>
      </c>
      <c r="W57" s="12">
        <f t="shared" si="19"/>
        <v>3.11</v>
      </c>
      <c r="X57" s="12">
        <f t="shared" si="20"/>
        <v>3.56</v>
      </c>
      <c r="Y57" s="16">
        <f t="shared" si="21"/>
        <v>3.36</v>
      </c>
    </row>
    <row r="58" spans="1:25" ht="12.75">
      <c r="A58" s="8">
        <v>40868</v>
      </c>
      <c r="B58" s="2">
        <v>325</v>
      </c>
      <c r="D58" s="2">
        <v>0</v>
      </c>
      <c r="E58">
        <v>0.427</v>
      </c>
      <c r="F58" s="26"/>
      <c r="N58" s="16"/>
      <c r="O58" s="18">
        <f t="shared" si="11"/>
        <v>-0.427</v>
      </c>
      <c r="P58" s="18">
        <f t="shared" si="12"/>
        <v>-0.32699999999999996</v>
      </c>
      <c r="Q58" s="18">
        <f t="shared" si="13"/>
        <v>-0.22699999999999998</v>
      </c>
      <c r="R58" s="18">
        <f t="shared" si="14"/>
        <v>-0.127</v>
      </c>
      <c r="S58" s="16">
        <f t="shared" si="15"/>
        <v>-0.02699999999999997</v>
      </c>
      <c r="T58" s="18">
        <f t="shared" si="16"/>
        <v>9.373000000000001</v>
      </c>
      <c r="U58" s="18">
        <f t="shared" si="17"/>
        <v>8.273</v>
      </c>
      <c r="V58" s="20">
        <f t="shared" si="18"/>
        <v>3.1029999999999998</v>
      </c>
      <c r="W58" s="12">
        <f t="shared" si="19"/>
        <v>3.1229999999999998</v>
      </c>
      <c r="X58" s="12">
        <f t="shared" si="20"/>
        <v>3.573</v>
      </c>
      <c r="Y58" s="16">
        <f t="shared" si="21"/>
        <v>3.3729999999999998</v>
      </c>
    </row>
    <row r="59" spans="1:25" ht="12.75">
      <c r="A59" s="8">
        <v>40869</v>
      </c>
      <c r="B59" s="2">
        <v>326</v>
      </c>
      <c r="D59" s="2">
        <v>0</v>
      </c>
      <c r="E59">
        <v>0.449</v>
      </c>
      <c r="F59" s="26"/>
      <c r="N59" s="16"/>
      <c r="O59" s="18">
        <f t="shared" si="11"/>
        <v>-0.449</v>
      </c>
      <c r="P59" s="18">
        <f t="shared" si="12"/>
        <v>-0.349</v>
      </c>
      <c r="Q59" s="18">
        <f t="shared" si="13"/>
        <v>-0.249</v>
      </c>
      <c r="R59" s="18">
        <f t="shared" si="14"/>
        <v>-0.14900000000000002</v>
      </c>
      <c r="S59" s="16">
        <f t="shared" si="15"/>
        <v>-0.04899999999999999</v>
      </c>
      <c r="T59" s="18">
        <f t="shared" si="16"/>
        <v>9.351</v>
      </c>
      <c r="U59" s="18">
        <f t="shared" si="17"/>
        <v>8.251</v>
      </c>
      <c r="V59" s="20">
        <f t="shared" si="18"/>
        <v>3.081</v>
      </c>
      <c r="W59" s="12">
        <f t="shared" si="19"/>
        <v>3.101</v>
      </c>
      <c r="X59" s="12">
        <f t="shared" si="20"/>
        <v>3.551</v>
      </c>
      <c r="Y59" s="16">
        <f t="shared" si="21"/>
        <v>3.351</v>
      </c>
    </row>
    <row r="60" spans="1:25" ht="12.75">
      <c r="A60" s="8">
        <v>40870</v>
      </c>
      <c r="B60" s="2">
        <v>327</v>
      </c>
      <c r="D60" s="2">
        <v>0</v>
      </c>
      <c r="E60">
        <v>0.448</v>
      </c>
      <c r="F60" s="26"/>
      <c r="N60" s="16"/>
      <c r="O60" s="18">
        <f t="shared" si="11"/>
        <v>-0.448</v>
      </c>
      <c r="P60" s="18">
        <f t="shared" si="12"/>
        <v>-0.348</v>
      </c>
      <c r="Q60" s="18">
        <f t="shared" si="13"/>
        <v>-0.248</v>
      </c>
      <c r="R60" s="18">
        <f t="shared" si="14"/>
        <v>-0.14800000000000002</v>
      </c>
      <c r="S60" s="16">
        <f t="shared" si="15"/>
        <v>-0.04799999999999999</v>
      </c>
      <c r="T60" s="18">
        <f t="shared" si="16"/>
        <v>9.352</v>
      </c>
      <c r="U60" s="18">
        <f t="shared" si="17"/>
        <v>8.251999999999999</v>
      </c>
      <c r="V60" s="20">
        <f t="shared" si="18"/>
        <v>3.082</v>
      </c>
      <c r="W60" s="12">
        <f t="shared" si="19"/>
        <v>3.102</v>
      </c>
      <c r="X60" s="12">
        <f t="shared" si="20"/>
        <v>3.552</v>
      </c>
      <c r="Y60" s="16">
        <f t="shared" si="21"/>
        <v>3.352</v>
      </c>
    </row>
    <row r="61" spans="1:25" ht="12.75">
      <c r="A61" s="8">
        <v>40871</v>
      </c>
      <c r="B61" s="2">
        <v>328</v>
      </c>
      <c r="D61" s="2">
        <v>0</v>
      </c>
      <c r="E61">
        <v>0.444</v>
      </c>
      <c r="F61" s="26"/>
      <c r="N61" s="16"/>
      <c r="O61" s="18">
        <f t="shared" si="11"/>
        <v>-0.444</v>
      </c>
      <c r="P61" s="18">
        <f t="shared" si="12"/>
        <v>-0.344</v>
      </c>
      <c r="Q61" s="18">
        <f t="shared" si="13"/>
        <v>-0.244</v>
      </c>
      <c r="R61" s="18">
        <f t="shared" si="14"/>
        <v>-0.14400000000000002</v>
      </c>
      <c r="S61" s="16">
        <f t="shared" si="15"/>
        <v>-0.043999999999999984</v>
      </c>
      <c r="T61" s="18">
        <f t="shared" si="16"/>
        <v>9.356</v>
      </c>
      <c r="U61" s="18">
        <f t="shared" si="17"/>
        <v>8.255999999999998</v>
      </c>
      <c r="V61" s="20">
        <f t="shared" si="18"/>
        <v>3.086</v>
      </c>
      <c r="W61" s="12">
        <f t="shared" si="19"/>
        <v>3.106</v>
      </c>
      <c r="X61" s="12">
        <f t="shared" si="20"/>
        <v>3.556</v>
      </c>
      <c r="Y61" s="16">
        <f t="shared" si="21"/>
        <v>3.356</v>
      </c>
    </row>
    <row r="62" spans="1:25" ht="12.75">
      <c r="A62" s="8">
        <v>40872</v>
      </c>
      <c r="B62" s="2">
        <v>329</v>
      </c>
      <c r="D62" s="2">
        <v>0</v>
      </c>
      <c r="E62">
        <v>0.415</v>
      </c>
      <c r="F62" s="26"/>
      <c r="N62" s="16"/>
      <c r="O62" s="18">
        <f t="shared" si="11"/>
        <v>-0.415</v>
      </c>
      <c r="P62" s="18">
        <f t="shared" si="12"/>
        <v>-0.31499999999999995</v>
      </c>
      <c r="Q62" s="18">
        <f t="shared" si="13"/>
        <v>-0.21499999999999997</v>
      </c>
      <c r="R62" s="18">
        <f t="shared" si="14"/>
        <v>-0.11499999999999999</v>
      </c>
      <c r="S62" s="16">
        <f t="shared" si="15"/>
        <v>-0.014999999999999958</v>
      </c>
      <c r="T62" s="18">
        <f t="shared" si="16"/>
        <v>9.385000000000002</v>
      </c>
      <c r="U62" s="18">
        <f t="shared" si="17"/>
        <v>8.285</v>
      </c>
      <c r="V62" s="20">
        <f t="shared" si="18"/>
        <v>3.1149999999999998</v>
      </c>
      <c r="W62" s="12">
        <f t="shared" si="19"/>
        <v>3.135</v>
      </c>
      <c r="X62" s="12">
        <f t="shared" si="20"/>
        <v>3.585</v>
      </c>
      <c r="Y62" s="16">
        <f t="shared" si="21"/>
        <v>3.385</v>
      </c>
    </row>
    <row r="63" spans="1:25" ht="12.75">
      <c r="A63" s="8">
        <v>40873</v>
      </c>
      <c r="B63" s="2">
        <v>330</v>
      </c>
      <c r="D63" s="2">
        <v>4</v>
      </c>
      <c r="E63">
        <v>0.445</v>
      </c>
      <c r="F63" s="26"/>
      <c r="N63" s="16"/>
      <c r="O63" s="18">
        <f t="shared" si="11"/>
        <v>-0.445</v>
      </c>
      <c r="P63" s="18">
        <f t="shared" si="12"/>
        <v>-0.345</v>
      </c>
      <c r="Q63" s="18">
        <f t="shared" si="13"/>
        <v>-0.245</v>
      </c>
      <c r="R63" s="18">
        <f t="shared" si="14"/>
        <v>-0.14500000000000002</v>
      </c>
      <c r="S63" s="16">
        <f t="shared" si="15"/>
        <v>-0.044999999999999984</v>
      </c>
      <c r="T63" s="18">
        <f t="shared" si="16"/>
        <v>9.355</v>
      </c>
      <c r="U63" s="20">
        <f t="shared" si="17"/>
        <v>8.254999999999999</v>
      </c>
      <c r="V63" s="20">
        <f t="shared" si="18"/>
        <v>3.085</v>
      </c>
      <c r="W63" s="12">
        <f t="shared" si="19"/>
        <v>3.105</v>
      </c>
      <c r="X63" s="12">
        <f t="shared" si="20"/>
        <v>3.555</v>
      </c>
      <c r="Y63" s="16">
        <f t="shared" si="21"/>
        <v>3.355</v>
      </c>
    </row>
    <row r="64" spans="1:25" ht="12.75">
      <c r="A64" s="8">
        <v>40874</v>
      </c>
      <c r="B64" s="2">
        <v>331</v>
      </c>
      <c r="D64" s="2">
        <v>5</v>
      </c>
      <c r="E64">
        <v>0.53</v>
      </c>
      <c r="F64" s="26"/>
      <c r="N64" s="16"/>
      <c r="O64" s="18">
        <f t="shared" si="11"/>
        <v>-0.53</v>
      </c>
      <c r="P64" s="18">
        <f t="shared" si="12"/>
        <v>-0.43000000000000005</v>
      </c>
      <c r="Q64" s="18">
        <f t="shared" si="13"/>
        <v>-0.33</v>
      </c>
      <c r="R64" s="18">
        <f t="shared" si="14"/>
        <v>-0.23000000000000004</v>
      </c>
      <c r="S64" s="16">
        <f t="shared" si="15"/>
        <v>-0.13</v>
      </c>
      <c r="T64" s="18">
        <f t="shared" si="16"/>
        <v>9.270000000000001</v>
      </c>
      <c r="U64" s="20">
        <f t="shared" si="17"/>
        <v>8.17</v>
      </c>
      <c r="V64" s="20">
        <f t="shared" si="18"/>
        <v>3</v>
      </c>
      <c r="W64" s="12">
        <f t="shared" si="19"/>
        <v>3.0199999999999996</v>
      </c>
      <c r="X64" s="12">
        <f t="shared" si="20"/>
        <v>3.4699999999999998</v>
      </c>
      <c r="Y64" s="16">
        <f t="shared" si="21"/>
        <v>3.2699999999999996</v>
      </c>
    </row>
    <row r="65" spans="1:25" ht="12.75">
      <c r="A65" s="8">
        <v>40875</v>
      </c>
      <c r="B65" s="2">
        <v>332</v>
      </c>
      <c r="D65" s="2">
        <v>1</v>
      </c>
      <c r="E65">
        <v>0.473</v>
      </c>
      <c r="F65" s="26"/>
      <c r="N65" s="16"/>
      <c r="O65" s="18">
        <f t="shared" si="11"/>
        <v>-0.473</v>
      </c>
      <c r="P65" s="18">
        <f t="shared" si="12"/>
        <v>-0.373</v>
      </c>
      <c r="Q65" s="18">
        <f t="shared" si="13"/>
        <v>-0.27299999999999996</v>
      </c>
      <c r="R65" s="18">
        <f t="shared" si="14"/>
        <v>-0.173</v>
      </c>
      <c r="S65" s="16">
        <f t="shared" si="15"/>
        <v>-0.07299999999999995</v>
      </c>
      <c r="T65" s="18">
        <f t="shared" si="16"/>
        <v>9.327</v>
      </c>
      <c r="U65" s="20">
        <f t="shared" si="17"/>
        <v>8.226999999999999</v>
      </c>
      <c r="V65" s="20">
        <f t="shared" si="18"/>
        <v>3.057</v>
      </c>
      <c r="W65" s="12">
        <f t="shared" si="19"/>
        <v>3.077</v>
      </c>
      <c r="X65" s="12">
        <f t="shared" si="20"/>
        <v>3.527</v>
      </c>
      <c r="Y65" s="16">
        <f t="shared" si="21"/>
        <v>3.327</v>
      </c>
    </row>
    <row r="66" spans="1:25" ht="12.75">
      <c r="A66" s="8">
        <v>40876</v>
      </c>
      <c r="B66" s="2">
        <v>333</v>
      </c>
      <c r="D66" s="2">
        <v>3</v>
      </c>
      <c r="E66">
        <v>0.476</v>
      </c>
      <c r="F66" s="26"/>
      <c r="N66" s="16"/>
      <c r="O66" s="18">
        <f t="shared" si="11"/>
        <v>-0.476</v>
      </c>
      <c r="P66" s="18">
        <f t="shared" si="12"/>
        <v>-0.376</v>
      </c>
      <c r="Q66" s="18">
        <f t="shared" si="13"/>
        <v>-0.27599999999999997</v>
      </c>
      <c r="R66" s="18">
        <f t="shared" si="14"/>
        <v>-0.176</v>
      </c>
      <c r="S66" s="16">
        <f t="shared" si="15"/>
        <v>-0.07599999999999996</v>
      </c>
      <c r="T66" s="18">
        <f t="shared" si="16"/>
        <v>9.324000000000002</v>
      </c>
      <c r="U66" s="20">
        <f t="shared" si="17"/>
        <v>8.224</v>
      </c>
      <c r="V66" s="20">
        <f t="shared" si="18"/>
        <v>3.054</v>
      </c>
      <c r="W66" s="12">
        <f t="shared" si="19"/>
        <v>3.074</v>
      </c>
      <c r="X66" s="12">
        <f t="shared" si="20"/>
        <v>3.524</v>
      </c>
      <c r="Y66" s="16">
        <f t="shared" si="21"/>
        <v>3.324</v>
      </c>
    </row>
    <row r="67" spans="1:25" ht="12.75">
      <c r="A67" s="8">
        <v>40877</v>
      </c>
      <c r="B67" s="2">
        <v>334</v>
      </c>
      <c r="D67" s="2">
        <v>4</v>
      </c>
      <c r="E67">
        <v>0.464</v>
      </c>
      <c r="F67" s="26"/>
      <c r="N67" s="16"/>
      <c r="O67" s="18">
        <f t="shared" si="11"/>
        <v>-0.464</v>
      </c>
      <c r="P67" s="18">
        <f t="shared" si="12"/>
        <v>-0.364</v>
      </c>
      <c r="Q67" s="18">
        <f t="shared" si="13"/>
        <v>-0.264</v>
      </c>
      <c r="R67" s="18">
        <f t="shared" si="14"/>
        <v>-0.16400000000000003</v>
      </c>
      <c r="S67" s="16">
        <f t="shared" si="15"/>
        <v>-0.064</v>
      </c>
      <c r="T67" s="18">
        <f t="shared" si="16"/>
        <v>9.336</v>
      </c>
      <c r="U67" s="20">
        <f t="shared" si="17"/>
        <v>8.235999999999999</v>
      </c>
      <c r="V67" s="20">
        <f t="shared" si="18"/>
        <v>3.066</v>
      </c>
      <c r="W67" s="12">
        <f t="shared" si="19"/>
        <v>3.086</v>
      </c>
      <c r="X67" s="12">
        <f t="shared" si="20"/>
        <v>3.536</v>
      </c>
      <c r="Y67" s="16">
        <f t="shared" si="21"/>
        <v>3.336</v>
      </c>
    </row>
    <row r="68" spans="1:25" ht="12.75">
      <c r="A68" s="8">
        <v>40878</v>
      </c>
      <c r="B68" s="2">
        <v>335</v>
      </c>
      <c r="D68" s="2">
        <v>0</v>
      </c>
      <c r="E68">
        <v>0.436</v>
      </c>
      <c r="F68" s="26"/>
      <c r="N68" s="16"/>
      <c r="O68" s="18">
        <f t="shared" si="11"/>
        <v>-0.436</v>
      </c>
      <c r="P68" s="18">
        <f t="shared" si="12"/>
        <v>-0.33599999999999997</v>
      </c>
      <c r="Q68" s="18">
        <f t="shared" si="13"/>
        <v>-0.236</v>
      </c>
      <c r="R68" s="18">
        <f t="shared" si="14"/>
        <v>-0.136</v>
      </c>
      <c r="S68" s="16">
        <f t="shared" si="15"/>
        <v>-0.035999999999999976</v>
      </c>
      <c r="T68" s="18">
        <f t="shared" si="16"/>
        <v>9.364</v>
      </c>
      <c r="U68" s="20">
        <f t="shared" si="17"/>
        <v>8.264</v>
      </c>
      <c r="V68" s="20">
        <f t="shared" si="18"/>
        <v>3.094</v>
      </c>
      <c r="W68" s="12">
        <f t="shared" si="19"/>
        <v>3.114</v>
      </c>
      <c r="X68" s="12">
        <f t="shared" si="20"/>
        <v>3.564</v>
      </c>
      <c r="Y68" s="16">
        <f t="shared" si="21"/>
        <v>3.364</v>
      </c>
    </row>
    <row r="69" spans="1:25" ht="12.75">
      <c r="A69" s="8">
        <v>40879</v>
      </c>
      <c r="B69" s="2">
        <v>336</v>
      </c>
      <c r="D69" s="2">
        <v>0</v>
      </c>
      <c r="E69">
        <v>0.455</v>
      </c>
      <c r="F69" s="26"/>
      <c r="N69" s="16"/>
      <c r="O69" s="18">
        <f t="shared" si="11"/>
        <v>-0.455</v>
      </c>
      <c r="P69" s="18">
        <f t="shared" si="12"/>
        <v>-0.355</v>
      </c>
      <c r="Q69" s="18">
        <f t="shared" si="13"/>
        <v>-0.255</v>
      </c>
      <c r="R69" s="18">
        <f t="shared" si="14"/>
        <v>-0.15500000000000003</v>
      </c>
      <c r="S69" s="16">
        <f t="shared" si="15"/>
        <v>-0.05499999999999999</v>
      </c>
      <c r="T69" s="18">
        <f t="shared" si="16"/>
        <v>9.345</v>
      </c>
      <c r="U69" s="20">
        <f t="shared" si="17"/>
        <v>8.245</v>
      </c>
      <c r="V69" s="20">
        <f t="shared" si="18"/>
        <v>3.0749999999999997</v>
      </c>
      <c r="W69" s="12">
        <f t="shared" si="19"/>
        <v>3.0949999999999998</v>
      </c>
      <c r="X69" s="12">
        <f t="shared" si="20"/>
        <v>3.545</v>
      </c>
      <c r="Y69" s="16">
        <f t="shared" si="21"/>
        <v>3.3449999999999998</v>
      </c>
    </row>
    <row r="70" spans="1:25" ht="12.75">
      <c r="A70" s="8">
        <v>40880</v>
      </c>
      <c r="B70" s="2">
        <v>337</v>
      </c>
      <c r="D70" s="2">
        <v>0</v>
      </c>
      <c r="E70">
        <v>0.46</v>
      </c>
      <c r="F70" s="26"/>
      <c r="N70" s="16"/>
      <c r="O70" s="18">
        <f>(E70-0)*-1</f>
        <v>-0.46</v>
      </c>
      <c r="P70" s="18">
        <f>(0.1-E70)</f>
        <v>-0.36</v>
      </c>
      <c r="Q70" s="18">
        <f>0.2-E70</f>
        <v>-0.26</v>
      </c>
      <c r="R70" s="18">
        <f>0.3-E70</f>
        <v>-0.16000000000000003</v>
      </c>
      <c r="S70" s="16">
        <f>0.4-E70</f>
        <v>-0.06</v>
      </c>
      <c r="T70" s="18">
        <f>9.8-E70</f>
        <v>9.34</v>
      </c>
      <c r="U70" s="20">
        <f>8.7-E70</f>
        <v>8.239999999999998</v>
      </c>
      <c r="V70" s="20">
        <f>3.53-E70</f>
        <v>3.07</v>
      </c>
      <c r="W70" s="12">
        <f>3.55-E70</f>
        <v>3.09</v>
      </c>
      <c r="X70" s="12">
        <f>4-E70</f>
        <v>3.54</v>
      </c>
      <c r="Y70" s="16">
        <f>3.8-E70</f>
        <v>3.34</v>
      </c>
    </row>
    <row r="71" spans="1:25" ht="12.75">
      <c r="A71" s="8">
        <v>40881</v>
      </c>
      <c r="B71" s="2">
        <v>338</v>
      </c>
      <c r="D71" s="2">
        <v>3</v>
      </c>
      <c r="E71">
        <v>0.453</v>
      </c>
      <c r="F71" s="26"/>
      <c r="N71" s="16"/>
      <c r="O71" s="18">
        <f>(E71-0)*-1</f>
        <v>-0.453</v>
      </c>
      <c r="P71" s="18">
        <f>(0.1-E71)</f>
        <v>-0.353</v>
      </c>
      <c r="Q71" s="18">
        <f>0.2-E71</f>
        <v>-0.253</v>
      </c>
      <c r="R71" s="18">
        <f>0.3-E71</f>
        <v>-0.15300000000000002</v>
      </c>
      <c r="S71" s="16">
        <f>0.4-E71</f>
        <v>-0.05299999999999999</v>
      </c>
      <c r="T71" s="18">
        <f>9.8-E71</f>
        <v>9.347000000000001</v>
      </c>
      <c r="U71" s="20">
        <f>8.7-E71</f>
        <v>8.247</v>
      </c>
      <c r="V71" s="20">
        <f>3.53-E71</f>
        <v>3.077</v>
      </c>
      <c r="W71" s="12">
        <f>3.55-E71</f>
        <v>3.097</v>
      </c>
      <c r="X71" s="12">
        <f>4-E71</f>
        <v>3.547</v>
      </c>
      <c r="Y71" s="16">
        <f>3.8-E71</f>
        <v>3.347</v>
      </c>
    </row>
    <row r="72" spans="1:25" ht="12.75">
      <c r="A72" s="8">
        <v>40882</v>
      </c>
      <c r="B72" s="2">
        <v>339</v>
      </c>
      <c r="D72" s="2">
        <v>6</v>
      </c>
      <c r="E72">
        <v>0.508</v>
      </c>
      <c r="F72" s="26"/>
      <c r="N72" s="16"/>
      <c r="O72" s="18">
        <f aca="true" t="shared" si="22" ref="O72:O83">(E72-0)*-1</f>
        <v>-0.508</v>
      </c>
      <c r="P72" s="18">
        <f aca="true" t="shared" si="23" ref="P72:P83">(0.1-E72)</f>
        <v>-0.40800000000000003</v>
      </c>
      <c r="Q72" s="18">
        <f aca="true" t="shared" si="24" ref="Q72:Q83">0.2-E72</f>
        <v>-0.308</v>
      </c>
      <c r="R72" s="18">
        <f aca="true" t="shared" si="25" ref="R72:R83">0.3-E72</f>
        <v>-0.20800000000000002</v>
      </c>
      <c r="S72" s="16">
        <f aca="true" t="shared" si="26" ref="S72:S83">0.4-E72</f>
        <v>-0.10799999999999998</v>
      </c>
      <c r="T72" s="18">
        <f aca="true" t="shared" si="27" ref="T72:T83">9.8-E72</f>
        <v>9.292000000000002</v>
      </c>
      <c r="U72" s="20">
        <f aca="true" t="shared" si="28" ref="U72:U83">8.7-E72</f>
        <v>8.192</v>
      </c>
      <c r="V72" s="20">
        <f aca="true" t="shared" si="29" ref="V72:V83">3.53-E72</f>
        <v>3.022</v>
      </c>
      <c r="W72" s="12">
        <f aca="true" t="shared" si="30" ref="W72:W83">3.55-E72</f>
        <v>3.042</v>
      </c>
      <c r="X72" s="12">
        <f aca="true" t="shared" si="31" ref="X72:X83">4-E72</f>
        <v>3.492</v>
      </c>
      <c r="Y72" s="16">
        <f aca="true" t="shared" si="32" ref="Y72:Y83">3.8-E72</f>
        <v>3.292</v>
      </c>
    </row>
    <row r="73" spans="1:25" ht="12.75">
      <c r="A73" s="8">
        <v>40883</v>
      </c>
      <c r="B73" s="2">
        <v>340</v>
      </c>
      <c r="D73" s="2">
        <v>0</v>
      </c>
      <c r="E73">
        <v>0.508</v>
      </c>
      <c r="F73" s="26"/>
      <c r="N73" s="16"/>
      <c r="O73" s="18">
        <f t="shared" si="22"/>
        <v>-0.508</v>
      </c>
      <c r="P73" s="18">
        <f t="shared" si="23"/>
        <v>-0.40800000000000003</v>
      </c>
      <c r="Q73" s="18">
        <f t="shared" si="24"/>
        <v>-0.308</v>
      </c>
      <c r="R73" s="18">
        <f t="shared" si="25"/>
        <v>-0.20800000000000002</v>
      </c>
      <c r="S73" s="16">
        <f t="shared" si="26"/>
        <v>-0.10799999999999998</v>
      </c>
      <c r="T73" s="18">
        <f t="shared" si="27"/>
        <v>9.292000000000002</v>
      </c>
      <c r="U73" s="20">
        <f t="shared" si="28"/>
        <v>8.192</v>
      </c>
      <c r="V73" s="20">
        <f t="shared" si="29"/>
        <v>3.022</v>
      </c>
      <c r="W73" s="12">
        <f t="shared" si="30"/>
        <v>3.042</v>
      </c>
      <c r="X73" s="12">
        <f t="shared" si="31"/>
        <v>3.492</v>
      </c>
      <c r="Y73" s="16">
        <f t="shared" si="32"/>
        <v>3.292</v>
      </c>
    </row>
    <row r="74" spans="1:25" ht="12.75">
      <c r="A74" s="8">
        <v>40884</v>
      </c>
      <c r="B74" s="2">
        <v>341</v>
      </c>
      <c r="D74" s="2">
        <v>0</v>
      </c>
      <c r="E74">
        <v>0.492</v>
      </c>
      <c r="F74" s="26">
        <v>1</v>
      </c>
      <c r="N74" s="16"/>
      <c r="O74" s="18">
        <f t="shared" si="22"/>
        <v>-0.492</v>
      </c>
      <c r="P74" s="18">
        <f t="shared" si="23"/>
        <v>-0.392</v>
      </c>
      <c r="Q74" s="18">
        <f t="shared" si="24"/>
        <v>-0.292</v>
      </c>
      <c r="R74" s="18">
        <f t="shared" si="25"/>
        <v>-0.192</v>
      </c>
      <c r="S74" s="16">
        <f t="shared" si="26"/>
        <v>-0.09199999999999997</v>
      </c>
      <c r="T74" s="18">
        <f t="shared" si="27"/>
        <v>9.308</v>
      </c>
      <c r="U74" s="20">
        <f t="shared" si="28"/>
        <v>8.207999999999998</v>
      </c>
      <c r="V74" s="20">
        <f t="shared" si="29"/>
        <v>3.038</v>
      </c>
      <c r="W74" s="12">
        <f t="shared" si="30"/>
        <v>3.058</v>
      </c>
      <c r="X74" s="12">
        <f t="shared" si="31"/>
        <v>3.508</v>
      </c>
      <c r="Y74" s="16">
        <f t="shared" si="32"/>
        <v>3.308</v>
      </c>
    </row>
    <row r="75" spans="1:25" ht="12.75">
      <c r="A75" s="8">
        <v>40885</v>
      </c>
      <c r="B75" s="2">
        <v>342</v>
      </c>
      <c r="D75" s="2">
        <v>0</v>
      </c>
      <c r="E75">
        <v>0.482</v>
      </c>
      <c r="F75" s="26"/>
      <c r="N75" s="16"/>
      <c r="O75" s="18">
        <f t="shared" si="22"/>
        <v>-0.482</v>
      </c>
      <c r="P75" s="18">
        <f t="shared" si="23"/>
        <v>-0.382</v>
      </c>
      <c r="Q75" s="18">
        <f t="shared" si="24"/>
        <v>-0.282</v>
      </c>
      <c r="R75" s="18">
        <f t="shared" si="25"/>
        <v>-0.182</v>
      </c>
      <c r="S75" s="16">
        <f t="shared" si="26"/>
        <v>-0.08199999999999996</v>
      </c>
      <c r="T75" s="18">
        <f t="shared" si="27"/>
        <v>9.318000000000001</v>
      </c>
      <c r="U75" s="20">
        <f t="shared" si="28"/>
        <v>8.218</v>
      </c>
      <c r="V75" s="20">
        <f t="shared" si="29"/>
        <v>3.048</v>
      </c>
      <c r="W75" s="12">
        <f t="shared" si="30"/>
        <v>3.0679999999999996</v>
      </c>
      <c r="X75" s="12">
        <f t="shared" si="31"/>
        <v>3.518</v>
      </c>
      <c r="Y75" s="16">
        <f t="shared" si="32"/>
        <v>3.3179999999999996</v>
      </c>
    </row>
    <row r="76" spans="1:25" ht="12.75">
      <c r="A76" s="8">
        <v>40886</v>
      </c>
      <c r="B76" s="2">
        <v>343</v>
      </c>
      <c r="D76" s="2">
        <v>0</v>
      </c>
      <c r="E76">
        <v>0.463</v>
      </c>
      <c r="F76" s="26"/>
      <c r="N76" s="16"/>
      <c r="O76" s="18">
        <f t="shared" si="22"/>
        <v>-0.463</v>
      </c>
      <c r="P76" s="18">
        <f t="shared" si="23"/>
        <v>-0.363</v>
      </c>
      <c r="Q76" s="18">
        <f t="shared" si="24"/>
        <v>-0.263</v>
      </c>
      <c r="R76" s="18">
        <f t="shared" si="25"/>
        <v>-0.16300000000000003</v>
      </c>
      <c r="S76" s="16">
        <f t="shared" si="26"/>
        <v>-0.063</v>
      </c>
      <c r="T76" s="18">
        <f t="shared" si="27"/>
        <v>9.337000000000002</v>
      </c>
      <c r="U76" s="20">
        <f t="shared" si="28"/>
        <v>8.237</v>
      </c>
      <c r="V76" s="20">
        <f t="shared" si="29"/>
        <v>3.0669999999999997</v>
      </c>
      <c r="W76" s="12">
        <f t="shared" si="30"/>
        <v>3.0869999999999997</v>
      </c>
      <c r="X76" s="12">
        <f t="shared" si="31"/>
        <v>3.537</v>
      </c>
      <c r="Y76" s="16">
        <f t="shared" si="32"/>
        <v>3.3369999999999997</v>
      </c>
    </row>
    <row r="77" spans="1:25" ht="12.75">
      <c r="A77" s="8">
        <v>40887</v>
      </c>
      <c r="B77" s="2">
        <v>344</v>
      </c>
      <c r="D77" s="2">
        <v>0</v>
      </c>
      <c r="E77">
        <v>0.441</v>
      </c>
      <c r="F77" s="26"/>
      <c r="N77" s="16"/>
      <c r="O77" s="18">
        <f t="shared" si="22"/>
        <v>-0.441</v>
      </c>
      <c r="P77" s="18">
        <f t="shared" si="23"/>
        <v>-0.34099999999999997</v>
      </c>
      <c r="Q77" s="18">
        <f t="shared" si="24"/>
        <v>-0.241</v>
      </c>
      <c r="R77" s="18">
        <f t="shared" si="25"/>
        <v>-0.14100000000000001</v>
      </c>
      <c r="S77" s="16">
        <f t="shared" si="26"/>
        <v>-0.04099999999999998</v>
      </c>
      <c r="T77" s="18">
        <f t="shared" si="27"/>
        <v>9.359</v>
      </c>
      <c r="U77" s="20">
        <f t="shared" si="28"/>
        <v>8.258999999999999</v>
      </c>
      <c r="V77" s="20">
        <f t="shared" si="29"/>
        <v>3.089</v>
      </c>
      <c r="W77" s="12">
        <f t="shared" si="30"/>
        <v>3.109</v>
      </c>
      <c r="X77" s="12">
        <f t="shared" si="31"/>
        <v>3.559</v>
      </c>
      <c r="Y77" s="16">
        <f t="shared" si="32"/>
        <v>3.359</v>
      </c>
    </row>
    <row r="78" spans="1:25" ht="12.75">
      <c r="A78" s="8">
        <v>40888</v>
      </c>
      <c r="B78" s="2">
        <v>345</v>
      </c>
      <c r="C78" s="2">
        <v>1</v>
      </c>
      <c r="D78" s="2">
        <v>1</v>
      </c>
      <c r="E78">
        <v>0.504</v>
      </c>
      <c r="F78" s="26"/>
      <c r="N78" s="16"/>
      <c r="O78" s="18">
        <f t="shared" si="22"/>
        <v>-0.504</v>
      </c>
      <c r="P78" s="18">
        <f t="shared" si="23"/>
        <v>-0.404</v>
      </c>
      <c r="Q78" s="18">
        <f t="shared" si="24"/>
        <v>-0.304</v>
      </c>
      <c r="R78" s="18">
        <f t="shared" si="25"/>
        <v>-0.20400000000000001</v>
      </c>
      <c r="S78" s="16">
        <f t="shared" si="26"/>
        <v>-0.10399999999999998</v>
      </c>
      <c r="T78" s="18">
        <f t="shared" si="27"/>
        <v>9.296000000000001</v>
      </c>
      <c r="U78" s="20">
        <f t="shared" si="28"/>
        <v>8.196</v>
      </c>
      <c r="V78" s="20">
        <f t="shared" si="29"/>
        <v>3.026</v>
      </c>
      <c r="W78" s="12">
        <f t="shared" si="30"/>
        <v>3.046</v>
      </c>
      <c r="X78" s="12">
        <f t="shared" si="31"/>
        <v>3.496</v>
      </c>
      <c r="Y78" s="16">
        <f t="shared" si="32"/>
        <v>3.296</v>
      </c>
    </row>
    <row r="79" spans="1:25" ht="12.75">
      <c r="A79" s="8">
        <v>40889</v>
      </c>
      <c r="B79" s="2">
        <v>346</v>
      </c>
      <c r="D79" s="2">
        <v>16</v>
      </c>
      <c r="E79">
        <v>0.612</v>
      </c>
      <c r="F79" s="26"/>
      <c r="N79" s="16"/>
      <c r="O79" s="18">
        <f t="shared" si="22"/>
        <v>-0.612</v>
      </c>
      <c r="P79" s="18">
        <f t="shared" si="23"/>
        <v>-0.512</v>
      </c>
      <c r="Q79" s="18">
        <f t="shared" si="24"/>
        <v>-0.412</v>
      </c>
      <c r="R79" s="18">
        <f t="shared" si="25"/>
        <v>-0.312</v>
      </c>
      <c r="S79" s="16">
        <f t="shared" si="26"/>
        <v>-0.21199999999999997</v>
      </c>
      <c r="T79" s="18">
        <f t="shared" si="27"/>
        <v>9.188</v>
      </c>
      <c r="U79" s="20">
        <f t="shared" si="28"/>
        <v>8.088</v>
      </c>
      <c r="V79" s="20">
        <f t="shared" si="29"/>
        <v>2.9179999999999997</v>
      </c>
      <c r="W79" s="12">
        <f t="shared" si="30"/>
        <v>2.9379999999999997</v>
      </c>
      <c r="X79" s="12">
        <f t="shared" si="31"/>
        <v>3.388</v>
      </c>
      <c r="Y79" s="16">
        <f t="shared" si="32"/>
        <v>3.1879999999999997</v>
      </c>
    </row>
    <row r="80" spans="1:25" ht="12.75">
      <c r="A80" s="8">
        <v>40890</v>
      </c>
      <c r="B80" s="2">
        <v>347</v>
      </c>
      <c r="D80" s="2">
        <v>1</v>
      </c>
      <c r="E80">
        <v>0.464</v>
      </c>
      <c r="F80" s="26"/>
      <c r="N80" s="16"/>
      <c r="O80" s="18">
        <f t="shared" si="22"/>
        <v>-0.464</v>
      </c>
      <c r="P80" s="18">
        <f t="shared" si="23"/>
        <v>-0.364</v>
      </c>
      <c r="Q80" s="18">
        <f t="shared" si="24"/>
        <v>-0.264</v>
      </c>
      <c r="R80" s="18">
        <f t="shared" si="25"/>
        <v>-0.16400000000000003</v>
      </c>
      <c r="S80" s="16">
        <f t="shared" si="26"/>
        <v>-0.064</v>
      </c>
      <c r="T80" s="18">
        <f t="shared" si="27"/>
        <v>9.336</v>
      </c>
      <c r="U80" s="20">
        <f t="shared" si="28"/>
        <v>8.235999999999999</v>
      </c>
      <c r="V80" s="20">
        <f t="shared" si="29"/>
        <v>3.066</v>
      </c>
      <c r="W80" s="12">
        <f t="shared" si="30"/>
        <v>3.086</v>
      </c>
      <c r="X80" s="12">
        <f t="shared" si="31"/>
        <v>3.536</v>
      </c>
      <c r="Y80" s="16">
        <f t="shared" si="32"/>
        <v>3.336</v>
      </c>
    </row>
    <row r="81" spans="1:25" ht="12.75">
      <c r="A81" s="8">
        <v>40891</v>
      </c>
      <c r="B81" s="2">
        <v>348</v>
      </c>
      <c r="D81" s="2">
        <v>14</v>
      </c>
      <c r="E81">
        <v>0.712</v>
      </c>
      <c r="F81" s="26"/>
      <c r="N81" s="16"/>
      <c r="O81" s="18">
        <f t="shared" si="22"/>
        <v>-0.712</v>
      </c>
      <c r="P81" s="18">
        <f t="shared" si="23"/>
        <v>-0.612</v>
      </c>
      <c r="Q81" s="18">
        <f t="shared" si="24"/>
        <v>-0.512</v>
      </c>
      <c r="R81" s="18">
        <f t="shared" si="25"/>
        <v>-0.412</v>
      </c>
      <c r="S81" s="16">
        <f t="shared" si="26"/>
        <v>-0.31199999999999994</v>
      </c>
      <c r="T81" s="18">
        <f t="shared" si="27"/>
        <v>9.088000000000001</v>
      </c>
      <c r="U81" s="20">
        <f t="shared" si="28"/>
        <v>7.9879999999999995</v>
      </c>
      <c r="V81" s="20">
        <f t="shared" si="29"/>
        <v>2.8179999999999996</v>
      </c>
      <c r="W81" s="12">
        <f t="shared" si="30"/>
        <v>2.838</v>
      </c>
      <c r="X81" s="12">
        <f t="shared" si="31"/>
        <v>3.2880000000000003</v>
      </c>
      <c r="Y81" s="16">
        <f t="shared" si="32"/>
        <v>3.088</v>
      </c>
    </row>
    <row r="82" spans="1:25" ht="12.75">
      <c r="A82" s="8">
        <v>40892</v>
      </c>
      <c r="B82" s="2">
        <v>349</v>
      </c>
      <c r="D82" s="2">
        <v>11</v>
      </c>
      <c r="E82">
        <v>0.613</v>
      </c>
      <c r="F82" s="26"/>
      <c r="N82" s="16"/>
      <c r="O82" s="18">
        <f t="shared" si="22"/>
        <v>-0.613</v>
      </c>
      <c r="P82" s="18">
        <f t="shared" si="23"/>
        <v>-0.513</v>
      </c>
      <c r="Q82" s="18">
        <f t="shared" si="24"/>
        <v>-0.413</v>
      </c>
      <c r="R82" s="18">
        <f t="shared" si="25"/>
        <v>-0.313</v>
      </c>
      <c r="S82" s="16">
        <f t="shared" si="26"/>
        <v>-0.21299999999999997</v>
      </c>
      <c r="T82" s="18">
        <f t="shared" si="27"/>
        <v>9.187000000000001</v>
      </c>
      <c r="U82" s="20">
        <f t="shared" si="28"/>
        <v>8.087</v>
      </c>
      <c r="V82" s="20">
        <f t="shared" si="29"/>
        <v>2.917</v>
      </c>
      <c r="W82" s="12">
        <f t="shared" si="30"/>
        <v>2.937</v>
      </c>
      <c r="X82" s="12">
        <f t="shared" si="31"/>
        <v>3.387</v>
      </c>
      <c r="Y82" s="16">
        <f t="shared" si="32"/>
        <v>3.187</v>
      </c>
    </row>
    <row r="83" spans="1:25" ht="12.75">
      <c r="A83" s="8">
        <v>40893</v>
      </c>
      <c r="B83" s="2">
        <v>350</v>
      </c>
      <c r="D83" s="2">
        <v>1</v>
      </c>
      <c r="E83">
        <v>0.607</v>
      </c>
      <c r="F83" s="26"/>
      <c r="N83" s="16"/>
      <c r="O83" s="18">
        <f t="shared" si="22"/>
        <v>-0.607</v>
      </c>
      <c r="P83" s="18">
        <f t="shared" si="23"/>
        <v>-0.507</v>
      </c>
      <c r="Q83" s="18">
        <f t="shared" si="24"/>
        <v>-0.407</v>
      </c>
      <c r="R83" s="18">
        <f t="shared" si="25"/>
        <v>-0.307</v>
      </c>
      <c r="S83" s="16">
        <f t="shared" si="26"/>
        <v>-0.20699999999999996</v>
      </c>
      <c r="T83" s="18">
        <f t="shared" si="27"/>
        <v>9.193000000000001</v>
      </c>
      <c r="U83" s="20">
        <f t="shared" si="28"/>
        <v>8.093</v>
      </c>
      <c r="V83" s="20">
        <f t="shared" si="29"/>
        <v>2.923</v>
      </c>
      <c r="W83" s="12">
        <f t="shared" si="30"/>
        <v>2.9429999999999996</v>
      </c>
      <c r="X83" s="12">
        <f t="shared" si="31"/>
        <v>3.393</v>
      </c>
      <c r="Y83" s="16">
        <f t="shared" si="32"/>
        <v>3.1929999999999996</v>
      </c>
    </row>
    <row r="84" spans="1:25" ht="12.75">
      <c r="A84" s="8">
        <v>40894</v>
      </c>
      <c r="B84" s="2">
        <v>351</v>
      </c>
      <c r="D84" s="2">
        <v>6</v>
      </c>
      <c r="E84">
        <v>0.553</v>
      </c>
      <c r="F84" s="26"/>
      <c r="N84" s="16"/>
      <c r="O84" s="18">
        <f aca="true" t="shared" si="33" ref="O84:O98">(E84-0)*-1</f>
        <v>-0.553</v>
      </c>
      <c r="P84" s="18">
        <f aca="true" t="shared" si="34" ref="P84:P98">(0.1-E84)</f>
        <v>-0.45300000000000007</v>
      </c>
      <c r="Q84" s="18">
        <f aca="true" t="shared" si="35" ref="Q84:Q98">0.2-E84</f>
        <v>-0.35300000000000004</v>
      </c>
      <c r="R84" s="18">
        <f aca="true" t="shared" si="36" ref="R84:R98">0.3-E84</f>
        <v>-0.25300000000000006</v>
      </c>
      <c r="S84" s="16">
        <f aca="true" t="shared" si="37" ref="S84:S98">0.4-E84</f>
        <v>-0.15300000000000002</v>
      </c>
      <c r="T84" s="18">
        <f aca="true" t="shared" si="38" ref="T84:T98">9.8-E84</f>
        <v>9.247</v>
      </c>
      <c r="U84" s="20">
        <f aca="true" t="shared" si="39" ref="U84:U98">8.7-E84</f>
        <v>8.146999999999998</v>
      </c>
      <c r="V84" s="20">
        <f aca="true" t="shared" si="40" ref="V84:V98">3.53-E84</f>
        <v>2.977</v>
      </c>
      <c r="W84" s="12">
        <f aca="true" t="shared" si="41" ref="W84:W98">3.55-E84</f>
        <v>2.997</v>
      </c>
      <c r="X84" s="12">
        <f aca="true" t="shared" si="42" ref="X84:X98">4-E84</f>
        <v>3.447</v>
      </c>
      <c r="Y84" s="16">
        <f aca="true" t="shared" si="43" ref="Y84:Y98">3.8-E84</f>
        <v>3.247</v>
      </c>
    </row>
    <row r="85" spans="1:25" ht="12.75">
      <c r="A85" s="8">
        <v>40895</v>
      </c>
      <c r="B85" s="2">
        <v>352</v>
      </c>
      <c r="D85" s="2">
        <v>0</v>
      </c>
      <c r="E85">
        <v>0.516</v>
      </c>
      <c r="F85" s="26"/>
      <c r="N85" s="16"/>
      <c r="O85" s="18">
        <f t="shared" si="33"/>
        <v>-0.516</v>
      </c>
      <c r="P85" s="18">
        <f t="shared" si="34"/>
        <v>-0.41600000000000004</v>
      </c>
      <c r="Q85" s="18">
        <f t="shared" si="35"/>
        <v>-0.316</v>
      </c>
      <c r="R85" s="18">
        <f t="shared" si="36"/>
        <v>-0.21600000000000003</v>
      </c>
      <c r="S85" s="16">
        <f t="shared" si="37"/>
        <v>-0.11599999999999999</v>
      </c>
      <c r="T85" s="18">
        <f t="shared" si="38"/>
        <v>9.284</v>
      </c>
      <c r="U85" s="20">
        <f t="shared" si="39"/>
        <v>8.184</v>
      </c>
      <c r="V85" s="20">
        <f t="shared" si="40"/>
        <v>3.014</v>
      </c>
      <c r="W85" s="12">
        <f t="shared" si="41"/>
        <v>3.034</v>
      </c>
      <c r="X85" s="12">
        <f t="shared" si="42"/>
        <v>3.484</v>
      </c>
      <c r="Y85" s="16">
        <f t="shared" si="43"/>
        <v>3.284</v>
      </c>
    </row>
    <row r="86" spans="1:25" ht="12.75">
      <c r="A86" s="8">
        <v>40896</v>
      </c>
      <c r="B86" s="2">
        <v>353</v>
      </c>
      <c r="D86" s="2">
        <v>1</v>
      </c>
      <c r="E86">
        <v>0.53</v>
      </c>
      <c r="F86" s="26"/>
      <c r="N86" s="16"/>
      <c r="O86" s="18">
        <f t="shared" si="33"/>
        <v>-0.53</v>
      </c>
      <c r="P86" s="18">
        <f t="shared" si="34"/>
        <v>-0.43000000000000005</v>
      </c>
      <c r="Q86" s="18">
        <f t="shared" si="35"/>
        <v>-0.33</v>
      </c>
      <c r="R86" s="18">
        <f t="shared" si="36"/>
        <v>-0.23000000000000004</v>
      </c>
      <c r="S86" s="16">
        <f t="shared" si="37"/>
        <v>-0.13</v>
      </c>
      <c r="T86" s="18">
        <f t="shared" si="38"/>
        <v>9.270000000000001</v>
      </c>
      <c r="U86" s="20">
        <f t="shared" si="39"/>
        <v>8.17</v>
      </c>
      <c r="V86" s="20">
        <f t="shared" si="40"/>
        <v>3</v>
      </c>
      <c r="W86" s="12">
        <f t="shared" si="41"/>
        <v>3.0199999999999996</v>
      </c>
      <c r="X86" s="12">
        <f t="shared" si="42"/>
        <v>3.4699999999999998</v>
      </c>
      <c r="Y86" s="16">
        <f t="shared" si="43"/>
        <v>3.2699999999999996</v>
      </c>
    </row>
    <row r="87" spans="1:25" ht="12.75">
      <c r="A87" s="8">
        <v>40897</v>
      </c>
      <c r="B87" s="2">
        <v>354</v>
      </c>
      <c r="D87" s="2">
        <v>12</v>
      </c>
      <c r="E87">
        <v>0.726</v>
      </c>
      <c r="F87" s="26"/>
      <c r="N87" s="16"/>
      <c r="O87" s="18">
        <f t="shared" si="33"/>
        <v>-0.726</v>
      </c>
      <c r="P87" s="18">
        <f t="shared" si="34"/>
        <v>-0.626</v>
      </c>
      <c r="Q87" s="18">
        <f t="shared" si="35"/>
        <v>-0.526</v>
      </c>
      <c r="R87" s="18">
        <f t="shared" si="36"/>
        <v>-0.426</v>
      </c>
      <c r="S87" s="16">
        <f t="shared" si="37"/>
        <v>-0.32599999999999996</v>
      </c>
      <c r="T87" s="18">
        <f t="shared" si="38"/>
        <v>9.074000000000002</v>
      </c>
      <c r="U87" s="20">
        <f t="shared" si="39"/>
        <v>7.973999999999999</v>
      </c>
      <c r="V87" s="20">
        <f t="shared" si="40"/>
        <v>2.804</v>
      </c>
      <c r="W87" s="12">
        <f t="shared" si="41"/>
        <v>2.824</v>
      </c>
      <c r="X87" s="12">
        <f t="shared" si="42"/>
        <v>3.274</v>
      </c>
      <c r="Y87" s="16">
        <f t="shared" si="43"/>
        <v>3.074</v>
      </c>
    </row>
    <row r="88" spans="1:25" ht="12.75">
      <c r="A88" s="8">
        <v>40898</v>
      </c>
      <c r="B88" s="2">
        <v>355</v>
      </c>
      <c r="D88" s="2">
        <v>10</v>
      </c>
      <c r="E88">
        <v>0.836</v>
      </c>
      <c r="F88" s="26"/>
      <c r="N88" s="16"/>
      <c r="O88" s="18">
        <f t="shared" si="33"/>
        <v>-0.836</v>
      </c>
      <c r="P88" s="18">
        <f t="shared" si="34"/>
        <v>-0.736</v>
      </c>
      <c r="Q88" s="18">
        <f t="shared" si="35"/>
        <v>-0.6359999999999999</v>
      </c>
      <c r="R88" s="18">
        <f t="shared" si="36"/>
        <v>-0.536</v>
      </c>
      <c r="S88" s="16">
        <f t="shared" si="37"/>
        <v>-0.43599999999999994</v>
      </c>
      <c r="T88" s="18">
        <f t="shared" si="38"/>
        <v>8.964</v>
      </c>
      <c r="U88" s="20">
        <f t="shared" si="39"/>
        <v>7.863999999999999</v>
      </c>
      <c r="V88" s="20">
        <f t="shared" si="40"/>
        <v>2.694</v>
      </c>
      <c r="W88" s="12">
        <f t="shared" si="41"/>
        <v>2.714</v>
      </c>
      <c r="X88" s="12">
        <f t="shared" si="42"/>
        <v>3.164</v>
      </c>
      <c r="Y88" s="16">
        <f t="shared" si="43"/>
        <v>2.964</v>
      </c>
    </row>
    <row r="89" spans="1:25" ht="12.75">
      <c r="A89" s="8">
        <v>40899</v>
      </c>
      <c r="B89" s="2">
        <v>356</v>
      </c>
      <c r="D89" s="2">
        <v>29</v>
      </c>
      <c r="E89">
        <v>0.996</v>
      </c>
      <c r="F89" s="26"/>
      <c r="N89" s="16"/>
      <c r="O89" s="18">
        <f t="shared" si="33"/>
        <v>-0.996</v>
      </c>
      <c r="P89" s="18">
        <f t="shared" si="34"/>
        <v>-0.896</v>
      </c>
      <c r="Q89" s="18">
        <f t="shared" si="35"/>
        <v>-0.796</v>
      </c>
      <c r="R89" s="18">
        <f t="shared" si="36"/>
        <v>-0.696</v>
      </c>
      <c r="S89" s="16">
        <f t="shared" si="37"/>
        <v>-0.596</v>
      </c>
      <c r="T89" s="18">
        <f t="shared" si="38"/>
        <v>8.804</v>
      </c>
      <c r="U89" s="20">
        <f t="shared" si="39"/>
        <v>7.703999999999999</v>
      </c>
      <c r="V89" s="20">
        <f t="shared" si="40"/>
        <v>2.534</v>
      </c>
      <c r="W89" s="12">
        <f t="shared" si="41"/>
        <v>2.554</v>
      </c>
      <c r="X89" s="12">
        <f t="shared" si="42"/>
        <v>3.004</v>
      </c>
      <c r="Y89" s="16">
        <f t="shared" si="43"/>
        <v>2.804</v>
      </c>
    </row>
    <row r="90" spans="1:25" ht="12.75">
      <c r="A90" s="8">
        <v>40900</v>
      </c>
      <c r="B90" s="2">
        <v>357</v>
      </c>
      <c r="D90" s="2">
        <v>14</v>
      </c>
      <c r="E90">
        <v>1.078</v>
      </c>
      <c r="F90" s="26"/>
      <c r="N90" s="16"/>
      <c r="O90" s="18">
        <f t="shared" si="33"/>
        <v>-1.078</v>
      </c>
      <c r="P90" s="18">
        <f t="shared" si="34"/>
        <v>-0.9780000000000001</v>
      </c>
      <c r="Q90" s="18">
        <f t="shared" si="35"/>
        <v>-0.8780000000000001</v>
      </c>
      <c r="R90" s="18">
        <f t="shared" si="36"/>
        <v>-0.778</v>
      </c>
      <c r="S90" s="16">
        <f t="shared" si="37"/>
        <v>-0.678</v>
      </c>
      <c r="T90" s="18">
        <f t="shared" si="38"/>
        <v>8.722000000000001</v>
      </c>
      <c r="U90" s="20">
        <f t="shared" si="39"/>
        <v>7.621999999999999</v>
      </c>
      <c r="V90" s="20">
        <f t="shared" si="40"/>
        <v>2.452</v>
      </c>
      <c r="W90" s="12">
        <f t="shared" si="41"/>
        <v>2.4719999999999995</v>
      </c>
      <c r="X90" s="12">
        <f t="shared" si="42"/>
        <v>2.9219999999999997</v>
      </c>
      <c r="Y90" s="16">
        <f t="shared" si="43"/>
        <v>2.7219999999999995</v>
      </c>
    </row>
    <row r="91" spans="1:25" ht="12.75">
      <c r="A91" s="8">
        <v>40901</v>
      </c>
      <c r="B91" s="2">
        <v>358</v>
      </c>
      <c r="D91" s="2">
        <v>15.24</v>
      </c>
      <c r="E91">
        <v>1.104</v>
      </c>
      <c r="F91" s="26"/>
      <c r="N91" s="16"/>
      <c r="O91" s="18">
        <f t="shared" si="33"/>
        <v>-1.104</v>
      </c>
      <c r="P91" s="18">
        <f t="shared" si="34"/>
        <v>-1.004</v>
      </c>
      <c r="Q91" s="18">
        <f t="shared" si="35"/>
        <v>-0.9040000000000001</v>
      </c>
      <c r="R91" s="18">
        <f t="shared" si="36"/>
        <v>-0.804</v>
      </c>
      <c r="S91" s="16">
        <f t="shared" si="37"/>
        <v>-0.7040000000000001</v>
      </c>
      <c r="T91" s="18">
        <f t="shared" si="38"/>
        <v>8.696000000000002</v>
      </c>
      <c r="U91" s="20">
        <f t="shared" si="39"/>
        <v>7.595999999999999</v>
      </c>
      <c r="V91" s="20">
        <f t="shared" si="40"/>
        <v>2.4259999999999997</v>
      </c>
      <c r="W91" s="12">
        <f t="shared" si="41"/>
        <v>2.4459999999999997</v>
      </c>
      <c r="X91" s="12">
        <f t="shared" si="42"/>
        <v>2.896</v>
      </c>
      <c r="Y91" s="16">
        <f t="shared" si="43"/>
        <v>2.6959999999999997</v>
      </c>
    </row>
    <row r="92" spans="1:25" ht="12.75">
      <c r="A92" s="8">
        <v>40902</v>
      </c>
      <c r="B92" s="2">
        <v>359</v>
      </c>
      <c r="D92" s="2">
        <v>27.94</v>
      </c>
      <c r="E92">
        <v>1.17</v>
      </c>
      <c r="F92" s="26"/>
      <c r="N92" s="16"/>
      <c r="O92" s="18">
        <f t="shared" si="33"/>
        <v>-1.17</v>
      </c>
      <c r="P92" s="18">
        <f t="shared" si="34"/>
        <v>-1.0699999999999998</v>
      </c>
      <c r="Q92" s="18">
        <f t="shared" si="35"/>
        <v>-0.97</v>
      </c>
      <c r="R92" s="18">
        <f t="shared" si="36"/>
        <v>-0.8699999999999999</v>
      </c>
      <c r="S92" s="16">
        <f t="shared" si="37"/>
        <v>-0.7699999999999999</v>
      </c>
      <c r="T92" s="18">
        <f t="shared" si="38"/>
        <v>8.63</v>
      </c>
      <c r="U92" s="20">
        <f t="shared" si="39"/>
        <v>7.529999999999999</v>
      </c>
      <c r="V92" s="20">
        <f t="shared" si="40"/>
        <v>2.36</v>
      </c>
      <c r="W92" s="12">
        <f t="shared" si="41"/>
        <v>2.38</v>
      </c>
      <c r="X92" s="12">
        <f t="shared" si="42"/>
        <v>2.83</v>
      </c>
      <c r="Y92" s="16">
        <f t="shared" si="43"/>
        <v>2.63</v>
      </c>
    </row>
    <row r="93" spans="1:25" ht="12.75">
      <c r="A93" s="8">
        <v>40903</v>
      </c>
      <c r="B93" s="2">
        <v>360</v>
      </c>
      <c r="D93" s="2">
        <v>0</v>
      </c>
      <c r="E93">
        <v>1.113</v>
      </c>
      <c r="F93" s="26"/>
      <c r="N93" s="16"/>
      <c r="O93" s="18">
        <f t="shared" si="33"/>
        <v>-1.113</v>
      </c>
      <c r="P93" s="18">
        <f t="shared" si="34"/>
        <v>-1.013</v>
      </c>
      <c r="Q93" s="18">
        <f t="shared" si="35"/>
        <v>-0.913</v>
      </c>
      <c r="R93" s="18">
        <f t="shared" si="36"/>
        <v>-0.813</v>
      </c>
      <c r="S93" s="16">
        <f t="shared" si="37"/>
        <v>-0.713</v>
      </c>
      <c r="T93" s="18">
        <f t="shared" si="38"/>
        <v>8.687000000000001</v>
      </c>
      <c r="U93" s="20">
        <f t="shared" si="39"/>
        <v>7.587</v>
      </c>
      <c r="V93" s="20">
        <f t="shared" si="40"/>
        <v>2.417</v>
      </c>
      <c r="W93" s="12">
        <f t="shared" si="41"/>
        <v>2.437</v>
      </c>
      <c r="X93" s="12">
        <f t="shared" si="42"/>
        <v>2.887</v>
      </c>
      <c r="Y93" s="16">
        <f t="shared" si="43"/>
        <v>2.687</v>
      </c>
    </row>
    <row r="94" spans="1:25" ht="12.75">
      <c r="A94" s="8">
        <v>40904</v>
      </c>
      <c r="B94" s="2">
        <v>361</v>
      </c>
      <c r="D94" s="2">
        <v>0</v>
      </c>
      <c r="E94">
        <v>1.062</v>
      </c>
      <c r="F94" s="26"/>
      <c r="N94" s="16"/>
      <c r="O94" s="18">
        <f t="shared" si="33"/>
        <v>-1.062</v>
      </c>
      <c r="P94" s="18">
        <f t="shared" si="34"/>
        <v>-0.9620000000000001</v>
      </c>
      <c r="Q94" s="18">
        <f t="shared" si="35"/>
        <v>-0.8620000000000001</v>
      </c>
      <c r="R94" s="18">
        <f t="shared" si="36"/>
        <v>-0.762</v>
      </c>
      <c r="S94" s="16">
        <f t="shared" si="37"/>
        <v>-0.662</v>
      </c>
      <c r="T94" s="18">
        <f t="shared" si="38"/>
        <v>8.738000000000001</v>
      </c>
      <c r="U94" s="20">
        <f t="shared" si="39"/>
        <v>7.637999999999999</v>
      </c>
      <c r="V94" s="20">
        <f t="shared" si="40"/>
        <v>2.468</v>
      </c>
      <c r="W94" s="12">
        <f t="shared" si="41"/>
        <v>2.4879999999999995</v>
      </c>
      <c r="X94" s="12">
        <f t="shared" si="42"/>
        <v>2.9379999999999997</v>
      </c>
      <c r="Y94" s="16">
        <f t="shared" si="43"/>
        <v>2.7379999999999995</v>
      </c>
    </row>
    <row r="95" spans="1:25" ht="12.75">
      <c r="A95" s="8">
        <v>40905</v>
      </c>
      <c r="B95" s="2">
        <v>362</v>
      </c>
      <c r="D95" s="2">
        <v>0</v>
      </c>
      <c r="E95">
        <v>1.055</v>
      </c>
      <c r="F95" s="26"/>
      <c r="N95" s="16"/>
      <c r="O95" s="18">
        <f t="shared" si="33"/>
        <v>-1.055</v>
      </c>
      <c r="P95" s="18">
        <f t="shared" si="34"/>
        <v>-0.955</v>
      </c>
      <c r="Q95" s="18">
        <f t="shared" si="35"/>
        <v>-0.855</v>
      </c>
      <c r="R95" s="18">
        <f t="shared" si="36"/>
        <v>-0.7549999999999999</v>
      </c>
      <c r="S95" s="16">
        <f t="shared" si="37"/>
        <v>-0.6549999999999999</v>
      </c>
      <c r="T95" s="18">
        <f t="shared" si="38"/>
        <v>8.745000000000001</v>
      </c>
      <c r="U95" s="20">
        <f t="shared" si="39"/>
        <v>7.645</v>
      </c>
      <c r="V95" s="20">
        <f t="shared" si="40"/>
        <v>2.4749999999999996</v>
      </c>
      <c r="W95" s="12">
        <f t="shared" si="41"/>
        <v>2.495</v>
      </c>
      <c r="X95" s="12">
        <f t="shared" si="42"/>
        <v>2.9450000000000003</v>
      </c>
      <c r="Y95" s="16">
        <f t="shared" si="43"/>
        <v>2.745</v>
      </c>
    </row>
    <row r="96" spans="1:25" ht="12.75">
      <c r="A96" s="8">
        <v>40906</v>
      </c>
      <c r="B96" s="2">
        <v>363</v>
      </c>
      <c r="D96" s="2">
        <v>0</v>
      </c>
      <c r="E96">
        <v>1.07</v>
      </c>
      <c r="F96" s="26"/>
      <c r="N96" s="16"/>
      <c r="O96" s="18">
        <f t="shared" si="33"/>
        <v>-1.07</v>
      </c>
      <c r="P96" s="18">
        <f t="shared" si="34"/>
        <v>-0.9700000000000001</v>
      </c>
      <c r="Q96" s="18">
        <f t="shared" si="35"/>
        <v>-0.8700000000000001</v>
      </c>
      <c r="R96" s="18">
        <f t="shared" si="36"/>
        <v>-0.77</v>
      </c>
      <c r="S96" s="16">
        <f t="shared" si="37"/>
        <v>-0.67</v>
      </c>
      <c r="T96" s="18">
        <f t="shared" si="38"/>
        <v>8.73</v>
      </c>
      <c r="U96" s="20">
        <f t="shared" si="39"/>
        <v>7.629999999999999</v>
      </c>
      <c r="V96" s="20">
        <f t="shared" si="40"/>
        <v>2.46</v>
      </c>
      <c r="W96" s="12">
        <f t="shared" si="41"/>
        <v>2.4799999999999995</v>
      </c>
      <c r="X96" s="12">
        <f t="shared" si="42"/>
        <v>2.9299999999999997</v>
      </c>
      <c r="Y96" s="16">
        <f t="shared" si="43"/>
        <v>2.7299999999999995</v>
      </c>
    </row>
    <row r="97" spans="1:25" ht="12.75">
      <c r="A97" s="8">
        <v>40907</v>
      </c>
      <c r="B97" s="2">
        <v>364</v>
      </c>
      <c r="D97" s="2">
        <v>0</v>
      </c>
      <c r="E97">
        <v>1.074</v>
      </c>
      <c r="F97" s="26"/>
      <c r="N97" s="16"/>
      <c r="O97" s="18">
        <f t="shared" si="33"/>
        <v>-1.074</v>
      </c>
      <c r="P97" s="18">
        <f t="shared" si="34"/>
        <v>-0.9740000000000001</v>
      </c>
      <c r="Q97" s="18">
        <f t="shared" si="35"/>
        <v>-0.8740000000000001</v>
      </c>
      <c r="R97" s="18">
        <f t="shared" si="36"/>
        <v>-0.774</v>
      </c>
      <c r="S97" s="16">
        <f t="shared" si="37"/>
        <v>-0.674</v>
      </c>
      <c r="T97" s="18">
        <f t="shared" si="38"/>
        <v>8.726</v>
      </c>
      <c r="U97" s="20">
        <f t="shared" si="39"/>
        <v>7.6259999999999994</v>
      </c>
      <c r="V97" s="20">
        <f t="shared" si="40"/>
        <v>2.4559999999999995</v>
      </c>
      <c r="W97" s="12">
        <f t="shared" si="41"/>
        <v>2.476</v>
      </c>
      <c r="X97" s="12">
        <f t="shared" si="42"/>
        <v>2.926</v>
      </c>
      <c r="Y97" s="16">
        <f t="shared" si="43"/>
        <v>2.726</v>
      </c>
    </row>
    <row r="98" spans="1:25" ht="12.75">
      <c r="A98" s="8">
        <v>40908</v>
      </c>
      <c r="B98" s="2">
        <v>365</v>
      </c>
      <c r="D98" s="2">
        <v>0</v>
      </c>
      <c r="E98">
        <v>1.061</v>
      </c>
      <c r="F98" s="26"/>
      <c r="N98" s="16"/>
      <c r="O98" s="18">
        <f t="shared" si="33"/>
        <v>-1.061</v>
      </c>
      <c r="P98" s="18">
        <f t="shared" si="34"/>
        <v>-0.961</v>
      </c>
      <c r="Q98" s="18">
        <f t="shared" si="35"/>
        <v>-0.861</v>
      </c>
      <c r="R98" s="18">
        <f t="shared" si="36"/>
        <v>-0.7609999999999999</v>
      </c>
      <c r="S98" s="16">
        <f t="shared" si="37"/>
        <v>-0.6609999999999999</v>
      </c>
      <c r="T98" s="18">
        <f t="shared" si="38"/>
        <v>8.739</v>
      </c>
      <c r="U98" s="20">
        <f t="shared" si="39"/>
        <v>7.638999999999999</v>
      </c>
      <c r="V98" s="20">
        <f t="shared" si="40"/>
        <v>2.469</v>
      </c>
      <c r="W98" s="12">
        <f t="shared" si="41"/>
        <v>2.489</v>
      </c>
      <c r="X98" s="12">
        <f t="shared" si="42"/>
        <v>2.939</v>
      </c>
      <c r="Y98" s="16">
        <f t="shared" si="43"/>
        <v>2.739</v>
      </c>
    </row>
    <row r="99" spans="1:25" ht="12.75">
      <c r="A99" s="8">
        <v>40909</v>
      </c>
      <c r="B99" s="2">
        <v>1</v>
      </c>
      <c r="D99" s="2">
        <v>0</v>
      </c>
      <c r="E99">
        <v>1.053</v>
      </c>
      <c r="F99" s="26"/>
      <c r="N99" s="16"/>
      <c r="O99" s="18">
        <f aca="true" t="shared" si="44" ref="O99:O232">(E99-0)*-1</f>
        <v>-1.053</v>
      </c>
      <c r="P99" s="18">
        <f aca="true" t="shared" si="45" ref="P99:P232">(0.1-E99)</f>
        <v>-0.953</v>
      </c>
      <c r="Q99" s="18">
        <f aca="true" t="shared" si="46" ref="Q99:Q232">0.2-E99</f>
        <v>-0.853</v>
      </c>
      <c r="R99" s="18">
        <f aca="true" t="shared" si="47" ref="R99:R232">0.3-E99</f>
        <v>-0.7529999999999999</v>
      </c>
      <c r="S99" s="16">
        <f aca="true" t="shared" si="48" ref="S99:S232">0.4-E99</f>
        <v>-0.6529999999999999</v>
      </c>
      <c r="T99" s="18">
        <f aca="true" t="shared" si="49" ref="T99:T232">9.8-E99</f>
        <v>8.747</v>
      </c>
      <c r="U99" s="20">
        <f aca="true" t="shared" si="50" ref="U99:U232">8.7-E99</f>
        <v>7.646999999999999</v>
      </c>
      <c r="V99" s="20">
        <f aca="true" t="shared" si="51" ref="V99:V232">3.53-E99</f>
        <v>2.477</v>
      </c>
      <c r="W99" s="12">
        <f aca="true" t="shared" si="52" ref="W99:W232">3.55-E99</f>
        <v>2.497</v>
      </c>
      <c r="X99" s="12">
        <f aca="true" t="shared" si="53" ref="X99:X232">4-E99</f>
        <v>2.947</v>
      </c>
      <c r="Y99" s="16">
        <f aca="true" t="shared" si="54" ref="Y99:Y232">3.8-E99</f>
        <v>2.747</v>
      </c>
    </row>
    <row r="100" spans="1:25" ht="12.75">
      <c r="A100" s="8">
        <v>40910</v>
      </c>
      <c r="B100" s="2">
        <v>2</v>
      </c>
      <c r="D100" s="2">
        <v>0</v>
      </c>
      <c r="E100">
        <v>1.04</v>
      </c>
      <c r="F100" s="26"/>
      <c r="N100" s="16"/>
      <c r="O100" s="18">
        <f t="shared" si="44"/>
        <v>-1.04</v>
      </c>
      <c r="P100" s="18">
        <f t="shared" si="45"/>
        <v>-0.9400000000000001</v>
      </c>
      <c r="Q100" s="18">
        <f t="shared" si="46"/>
        <v>-0.8400000000000001</v>
      </c>
      <c r="R100" s="18">
        <f t="shared" si="47"/>
        <v>-0.74</v>
      </c>
      <c r="S100" s="16">
        <f t="shared" si="48"/>
        <v>-0.64</v>
      </c>
      <c r="T100" s="18">
        <f t="shared" si="49"/>
        <v>8.760000000000002</v>
      </c>
      <c r="U100" s="20">
        <f t="shared" si="50"/>
        <v>7.659999999999999</v>
      </c>
      <c r="V100" s="20">
        <f t="shared" si="51"/>
        <v>2.4899999999999998</v>
      </c>
      <c r="W100" s="12">
        <f t="shared" si="52"/>
        <v>2.51</v>
      </c>
      <c r="X100" s="12">
        <f t="shared" si="53"/>
        <v>2.96</v>
      </c>
      <c r="Y100" s="16">
        <f t="shared" si="54"/>
        <v>2.76</v>
      </c>
    </row>
    <row r="101" spans="1:25" ht="12.75">
      <c r="A101" s="8">
        <v>40911</v>
      </c>
      <c r="B101" s="2">
        <v>3</v>
      </c>
      <c r="D101" s="2">
        <v>0</v>
      </c>
      <c r="E101">
        <v>1.033</v>
      </c>
      <c r="F101" s="26">
        <v>2</v>
      </c>
      <c r="G101" s="2">
        <v>1300</v>
      </c>
      <c r="H101" s="12">
        <v>0.75</v>
      </c>
      <c r="I101" s="12">
        <v>0.92</v>
      </c>
      <c r="J101" s="12">
        <v>1.35</v>
      </c>
      <c r="L101" s="12">
        <v>1.39</v>
      </c>
      <c r="M101" s="12">
        <v>0.8</v>
      </c>
      <c r="N101" s="16">
        <v>0.03</v>
      </c>
      <c r="O101" s="18">
        <f t="shared" si="44"/>
        <v>-1.033</v>
      </c>
      <c r="P101" s="18">
        <f t="shared" si="45"/>
        <v>-0.9329999999999999</v>
      </c>
      <c r="Q101" s="18">
        <f t="shared" si="46"/>
        <v>-0.833</v>
      </c>
      <c r="R101" s="18">
        <f t="shared" si="47"/>
        <v>-0.7329999999999999</v>
      </c>
      <c r="S101" s="16">
        <f t="shared" si="48"/>
        <v>-0.6329999999999999</v>
      </c>
      <c r="T101" s="18">
        <f t="shared" si="49"/>
        <v>8.767000000000001</v>
      </c>
      <c r="U101" s="20">
        <f t="shared" si="50"/>
        <v>7.667</v>
      </c>
      <c r="V101" s="20">
        <f t="shared" si="51"/>
        <v>2.497</v>
      </c>
      <c r="W101" s="12">
        <f t="shared" si="52"/>
        <v>2.517</v>
      </c>
      <c r="X101" s="12">
        <f t="shared" si="53"/>
        <v>2.967</v>
      </c>
      <c r="Y101" s="16">
        <f t="shared" si="54"/>
        <v>2.767</v>
      </c>
    </row>
    <row r="102" spans="1:25" ht="12.75">
      <c r="A102" s="8">
        <v>40912</v>
      </c>
      <c r="B102" s="2">
        <v>4</v>
      </c>
      <c r="D102" s="2">
        <v>0</v>
      </c>
      <c r="E102">
        <v>1.041</v>
      </c>
      <c r="F102" s="26"/>
      <c r="N102" s="16"/>
      <c r="O102" s="18">
        <f t="shared" si="44"/>
        <v>-1.041</v>
      </c>
      <c r="P102" s="18">
        <f t="shared" si="45"/>
        <v>-0.941</v>
      </c>
      <c r="Q102" s="18">
        <f t="shared" si="46"/>
        <v>-0.841</v>
      </c>
      <c r="R102" s="18">
        <f t="shared" si="47"/>
        <v>-0.7409999999999999</v>
      </c>
      <c r="S102" s="16">
        <f t="shared" si="48"/>
        <v>-0.6409999999999999</v>
      </c>
      <c r="T102" s="18">
        <f t="shared" si="49"/>
        <v>8.759</v>
      </c>
      <c r="U102" s="20">
        <f t="shared" si="50"/>
        <v>7.658999999999999</v>
      </c>
      <c r="V102" s="20">
        <f t="shared" si="51"/>
        <v>2.489</v>
      </c>
      <c r="W102" s="12">
        <f t="shared" si="52"/>
        <v>2.509</v>
      </c>
      <c r="X102" s="12">
        <f t="shared" si="53"/>
        <v>2.959</v>
      </c>
      <c r="Y102" s="16">
        <f t="shared" si="54"/>
        <v>2.759</v>
      </c>
    </row>
    <row r="103" spans="1:25" ht="12.75">
      <c r="A103" s="8">
        <v>40913</v>
      </c>
      <c r="B103" s="2">
        <v>5</v>
      </c>
      <c r="D103" s="2">
        <v>0</v>
      </c>
      <c r="E103">
        <v>1.085</v>
      </c>
      <c r="F103" s="26"/>
      <c r="N103" s="16"/>
      <c r="O103" s="18">
        <f t="shared" si="44"/>
        <v>-1.085</v>
      </c>
      <c r="P103" s="18">
        <f t="shared" si="45"/>
        <v>-0.985</v>
      </c>
      <c r="Q103" s="18">
        <f t="shared" si="46"/>
        <v>-0.885</v>
      </c>
      <c r="R103" s="18">
        <f t="shared" si="47"/>
        <v>-0.7849999999999999</v>
      </c>
      <c r="S103" s="16">
        <f t="shared" si="48"/>
        <v>-0.6849999999999999</v>
      </c>
      <c r="T103" s="18">
        <f t="shared" si="49"/>
        <v>8.715</v>
      </c>
      <c r="U103" s="20">
        <f t="shared" si="50"/>
        <v>7.614999999999999</v>
      </c>
      <c r="V103" s="20">
        <f t="shared" si="51"/>
        <v>2.445</v>
      </c>
      <c r="W103" s="12">
        <f t="shared" si="52"/>
        <v>2.465</v>
      </c>
      <c r="X103" s="12">
        <f t="shared" si="53"/>
        <v>2.915</v>
      </c>
      <c r="Y103" s="16">
        <f t="shared" si="54"/>
        <v>2.715</v>
      </c>
    </row>
    <row r="104" spans="1:25" ht="12.75">
      <c r="A104" s="8">
        <v>40914</v>
      </c>
      <c r="B104" s="2">
        <v>6</v>
      </c>
      <c r="D104" s="2">
        <v>4</v>
      </c>
      <c r="E104">
        <v>1.147</v>
      </c>
      <c r="F104" s="26"/>
      <c r="N104" s="16"/>
      <c r="O104" s="18">
        <f t="shared" si="44"/>
        <v>-1.147</v>
      </c>
      <c r="P104" s="18">
        <f t="shared" si="45"/>
        <v>-1.047</v>
      </c>
      <c r="Q104" s="18">
        <f t="shared" si="46"/>
        <v>-0.9470000000000001</v>
      </c>
      <c r="R104" s="18">
        <f t="shared" si="47"/>
        <v>-0.847</v>
      </c>
      <c r="S104" s="16">
        <f t="shared" si="48"/>
        <v>-0.747</v>
      </c>
      <c r="T104" s="18">
        <f t="shared" si="49"/>
        <v>8.653</v>
      </c>
      <c r="U104" s="20">
        <f t="shared" si="50"/>
        <v>7.552999999999999</v>
      </c>
      <c r="V104" s="20">
        <f t="shared" si="51"/>
        <v>2.383</v>
      </c>
      <c r="W104" s="12">
        <f t="shared" si="52"/>
        <v>2.4029999999999996</v>
      </c>
      <c r="X104" s="12">
        <f t="shared" si="53"/>
        <v>2.8529999999999998</v>
      </c>
      <c r="Y104" s="16">
        <f t="shared" si="54"/>
        <v>2.6529999999999996</v>
      </c>
    </row>
    <row r="105" spans="1:25" ht="12.75">
      <c r="A105" s="8">
        <v>40915</v>
      </c>
      <c r="B105" s="2">
        <v>7</v>
      </c>
      <c r="D105" s="2">
        <v>1</v>
      </c>
      <c r="E105">
        <v>1.117</v>
      </c>
      <c r="F105" s="26"/>
      <c r="N105" s="16"/>
      <c r="O105" s="18">
        <f t="shared" si="44"/>
        <v>-1.117</v>
      </c>
      <c r="P105" s="18">
        <f t="shared" si="45"/>
        <v>-1.017</v>
      </c>
      <c r="Q105" s="18">
        <f t="shared" si="46"/>
        <v>-0.917</v>
      </c>
      <c r="R105" s="18">
        <f t="shared" si="47"/>
        <v>-0.817</v>
      </c>
      <c r="S105" s="16">
        <f t="shared" si="48"/>
        <v>-0.717</v>
      </c>
      <c r="T105" s="18">
        <f t="shared" si="49"/>
        <v>8.683</v>
      </c>
      <c r="U105" s="20">
        <f t="shared" si="50"/>
        <v>7.582999999999999</v>
      </c>
      <c r="V105" s="20">
        <f t="shared" si="51"/>
        <v>2.413</v>
      </c>
      <c r="W105" s="12">
        <f t="shared" si="52"/>
        <v>2.433</v>
      </c>
      <c r="X105" s="12">
        <f t="shared" si="53"/>
        <v>2.883</v>
      </c>
      <c r="Y105" s="16">
        <f t="shared" si="54"/>
        <v>2.683</v>
      </c>
    </row>
    <row r="106" spans="1:25" ht="12.75">
      <c r="A106" s="8">
        <v>40916</v>
      </c>
      <c r="B106" s="2">
        <v>8</v>
      </c>
      <c r="D106" s="2">
        <v>3</v>
      </c>
      <c r="E106">
        <v>1.124</v>
      </c>
      <c r="F106" s="26"/>
      <c r="N106" s="16"/>
      <c r="O106" s="18">
        <f t="shared" si="44"/>
        <v>-1.124</v>
      </c>
      <c r="P106" s="18">
        <f t="shared" si="45"/>
        <v>-1.024</v>
      </c>
      <c r="Q106" s="18">
        <f t="shared" si="46"/>
        <v>-0.9240000000000002</v>
      </c>
      <c r="R106" s="18">
        <f t="shared" si="47"/>
        <v>-0.8240000000000001</v>
      </c>
      <c r="S106" s="16">
        <f t="shared" si="48"/>
        <v>-0.7240000000000001</v>
      </c>
      <c r="T106" s="18">
        <f t="shared" si="49"/>
        <v>8.676</v>
      </c>
      <c r="U106" s="20">
        <f t="shared" si="50"/>
        <v>7.575999999999999</v>
      </c>
      <c r="V106" s="20">
        <f t="shared" si="51"/>
        <v>2.4059999999999997</v>
      </c>
      <c r="W106" s="12">
        <f t="shared" si="52"/>
        <v>2.4259999999999997</v>
      </c>
      <c r="X106" s="12">
        <f t="shared" si="53"/>
        <v>2.876</v>
      </c>
      <c r="Y106" s="16">
        <f t="shared" si="54"/>
        <v>2.6759999999999997</v>
      </c>
    </row>
    <row r="107" spans="1:25" ht="12.75">
      <c r="A107" s="8">
        <v>40917</v>
      </c>
      <c r="B107" s="2">
        <v>9</v>
      </c>
      <c r="D107" s="2">
        <v>3</v>
      </c>
      <c r="E107">
        <v>1.12</v>
      </c>
      <c r="F107" s="26"/>
      <c r="N107" s="16"/>
      <c r="O107" s="18">
        <f t="shared" si="44"/>
        <v>-1.12</v>
      </c>
      <c r="P107" s="18">
        <f t="shared" si="45"/>
        <v>-1.02</v>
      </c>
      <c r="Q107" s="18">
        <f t="shared" si="46"/>
        <v>-0.9200000000000002</v>
      </c>
      <c r="R107" s="18">
        <f t="shared" si="47"/>
        <v>-0.8200000000000001</v>
      </c>
      <c r="S107" s="16">
        <f t="shared" si="48"/>
        <v>-0.7200000000000001</v>
      </c>
      <c r="T107" s="18">
        <f t="shared" si="49"/>
        <v>8.68</v>
      </c>
      <c r="U107" s="20">
        <f t="shared" si="50"/>
        <v>7.579999999999999</v>
      </c>
      <c r="V107" s="20">
        <f t="shared" si="51"/>
        <v>2.4099999999999997</v>
      </c>
      <c r="W107" s="12">
        <f t="shared" si="52"/>
        <v>2.4299999999999997</v>
      </c>
      <c r="X107" s="12">
        <f t="shared" si="53"/>
        <v>2.88</v>
      </c>
      <c r="Y107" s="16">
        <f t="shared" si="54"/>
        <v>2.6799999999999997</v>
      </c>
    </row>
    <row r="108" spans="1:25" ht="12.75">
      <c r="A108" s="8">
        <v>40918</v>
      </c>
      <c r="B108" s="2">
        <v>10</v>
      </c>
      <c r="D108" s="2">
        <v>0</v>
      </c>
      <c r="E108">
        <v>1.109</v>
      </c>
      <c r="F108" s="26"/>
      <c r="N108" s="16"/>
      <c r="O108" s="18">
        <f t="shared" si="44"/>
        <v>-1.109</v>
      </c>
      <c r="P108" s="18">
        <f t="shared" si="45"/>
        <v>-1.009</v>
      </c>
      <c r="Q108" s="18">
        <f t="shared" si="46"/>
        <v>-0.909</v>
      </c>
      <c r="R108" s="18">
        <f t="shared" si="47"/>
        <v>-0.8089999999999999</v>
      </c>
      <c r="S108" s="16">
        <f t="shared" si="48"/>
        <v>-0.709</v>
      </c>
      <c r="T108" s="18">
        <f t="shared" si="49"/>
        <v>8.691</v>
      </c>
      <c r="U108" s="20">
        <f t="shared" si="50"/>
        <v>7.590999999999999</v>
      </c>
      <c r="V108" s="20">
        <f t="shared" si="51"/>
        <v>2.421</v>
      </c>
      <c r="W108" s="12">
        <f t="shared" si="52"/>
        <v>2.441</v>
      </c>
      <c r="X108" s="12">
        <f t="shared" si="53"/>
        <v>2.891</v>
      </c>
      <c r="Y108" s="16">
        <f t="shared" si="54"/>
        <v>2.691</v>
      </c>
    </row>
    <row r="109" spans="1:25" ht="12.75">
      <c r="A109" s="8">
        <v>40919</v>
      </c>
      <c r="B109" s="2">
        <v>11</v>
      </c>
      <c r="D109" s="2">
        <v>0</v>
      </c>
      <c r="E109">
        <v>0.971</v>
      </c>
      <c r="F109" s="26"/>
      <c r="N109" s="16"/>
      <c r="O109" s="18">
        <f t="shared" si="44"/>
        <v>-0.971</v>
      </c>
      <c r="P109" s="18">
        <f t="shared" si="45"/>
        <v>-0.871</v>
      </c>
      <c r="Q109" s="18">
        <f t="shared" si="46"/>
        <v>-0.7709999999999999</v>
      </c>
      <c r="R109" s="18">
        <f t="shared" si="47"/>
        <v>-0.671</v>
      </c>
      <c r="S109" s="16">
        <f t="shared" si="48"/>
        <v>-0.571</v>
      </c>
      <c r="T109" s="18">
        <f t="shared" si="49"/>
        <v>8.829</v>
      </c>
      <c r="U109" s="20">
        <f t="shared" si="50"/>
        <v>7.728999999999999</v>
      </c>
      <c r="V109" s="20">
        <f t="shared" si="51"/>
        <v>2.5589999999999997</v>
      </c>
      <c r="W109" s="12">
        <f t="shared" si="52"/>
        <v>2.5789999999999997</v>
      </c>
      <c r="X109" s="12">
        <f t="shared" si="53"/>
        <v>3.029</v>
      </c>
      <c r="Y109" s="16">
        <f t="shared" si="54"/>
        <v>2.8289999999999997</v>
      </c>
    </row>
    <row r="110" spans="1:25" ht="12.75">
      <c r="A110" s="8">
        <v>40920</v>
      </c>
      <c r="B110" s="2">
        <v>12</v>
      </c>
      <c r="D110" s="2">
        <v>0</v>
      </c>
      <c r="E110">
        <v>0.971</v>
      </c>
      <c r="F110" s="26"/>
      <c r="N110" s="16"/>
      <c r="O110" s="18">
        <f t="shared" si="44"/>
        <v>-0.971</v>
      </c>
      <c r="P110" s="18">
        <f t="shared" si="45"/>
        <v>-0.871</v>
      </c>
      <c r="Q110" s="18">
        <f t="shared" si="46"/>
        <v>-0.7709999999999999</v>
      </c>
      <c r="R110" s="18">
        <f t="shared" si="47"/>
        <v>-0.671</v>
      </c>
      <c r="S110" s="16">
        <f t="shared" si="48"/>
        <v>-0.571</v>
      </c>
      <c r="T110" s="18">
        <f t="shared" si="49"/>
        <v>8.829</v>
      </c>
      <c r="U110" s="20">
        <f t="shared" si="50"/>
        <v>7.728999999999999</v>
      </c>
      <c r="V110" s="20">
        <f t="shared" si="51"/>
        <v>2.5589999999999997</v>
      </c>
      <c r="W110" s="12">
        <f t="shared" si="52"/>
        <v>2.5789999999999997</v>
      </c>
      <c r="X110" s="12">
        <f t="shared" si="53"/>
        <v>3.029</v>
      </c>
      <c r="Y110" s="16">
        <f t="shared" si="54"/>
        <v>2.8289999999999997</v>
      </c>
    </row>
    <row r="111" spans="1:25" ht="12.75">
      <c r="A111" s="8">
        <v>40921</v>
      </c>
      <c r="B111" s="2">
        <v>13</v>
      </c>
      <c r="D111" s="2">
        <v>0</v>
      </c>
      <c r="E111">
        <v>0.965</v>
      </c>
      <c r="F111" s="26"/>
      <c r="N111" s="16"/>
      <c r="O111" s="18">
        <f t="shared" si="44"/>
        <v>-0.965</v>
      </c>
      <c r="P111" s="18">
        <f t="shared" si="45"/>
        <v>-0.865</v>
      </c>
      <c r="Q111" s="18">
        <f t="shared" si="46"/>
        <v>-0.7649999999999999</v>
      </c>
      <c r="R111" s="18">
        <f t="shared" si="47"/>
        <v>-0.665</v>
      </c>
      <c r="S111" s="16">
        <f t="shared" si="48"/>
        <v>-0.565</v>
      </c>
      <c r="T111" s="18">
        <f t="shared" si="49"/>
        <v>8.835</v>
      </c>
      <c r="U111" s="20">
        <f t="shared" si="50"/>
        <v>7.734999999999999</v>
      </c>
      <c r="V111" s="20">
        <f t="shared" si="51"/>
        <v>2.565</v>
      </c>
      <c r="W111" s="12">
        <f t="shared" si="52"/>
        <v>2.585</v>
      </c>
      <c r="X111" s="12">
        <f t="shared" si="53"/>
        <v>3.035</v>
      </c>
      <c r="Y111" s="16">
        <f t="shared" si="54"/>
        <v>2.835</v>
      </c>
    </row>
    <row r="112" spans="1:25" ht="12.75">
      <c r="A112" s="8">
        <v>40922</v>
      </c>
      <c r="B112" s="2">
        <v>14</v>
      </c>
      <c r="D112" s="2">
        <v>2</v>
      </c>
      <c r="E112">
        <v>1.018</v>
      </c>
      <c r="F112" s="26"/>
      <c r="N112" s="16"/>
      <c r="O112" s="12">
        <f t="shared" si="44"/>
        <v>-1.018</v>
      </c>
      <c r="P112" s="18">
        <f t="shared" si="45"/>
        <v>-0.918</v>
      </c>
      <c r="Q112" s="18">
        <f t="shared" si="46"/>
        <v>-0.8180000000000001</v>
      </c>
      <c r="R112" s="12">
        <f t="shared" si="47"/>
        <v>-0.718</v>
      </c>
      <c r="S112" s="16">
        <f t="shared" si="48"/>
        <v>-0.618</v>
      </c>
      <c r="T112" s="18">
        <f t="shared" si="49"/>
        <v>8.782</v>
      </c>
      <c r="U112" s="18">
        <f t="shared" si="50"/>
        <v>7.6819999999999995</v>
      </c>
      <c r="V112" s="20">
        <f t="shared" si="51"/>
        <v>2.5119999999999996</v>
      </c>
      <c r="W112" s="12">
        <f t="shared" si="52"/>
        <v>2.532</v>
      </c>
      <c r="X112" s="12">
        <f t="shared" si="53"/>
        <v>2.982</v>
      </c>
      <c r="Y112" s="16">
        <f t="shared" si="54"/>
        <v>2.782</v>
      </c>
    </row>
    <row r="113" spans="1:25" ht="12.75">
      <c r="A113" s="8">
        <v>40923</v>
      </c>
      <c r="B113" s="2">
        <v>15</v>
      </c>
      <c r="D113" s="2">
        <v>12</v>
      </c>
      <c r="E113">
        <v>1.205</v>
      </c>
      <c r="F113" s="26"/>
      <c r="N113" s="16"/>
      <c r="O113" s="36">
        <f t="shared" si="44"/>
        <v>-1.205</v>
      </c>
      <c r="P113" s="36">
        <f t="shared" si="45"/>
        <v>-1.105</v>
      </c>
      <c r="Q113" s="20">
        <f t="shared" si="46"/>
        <v>-1.0050000000000001</v>
      </c>
      <c r="R113" s="20">
        <f t="shared" si="47"/>
        <v>-0.905</v>
      </c>
      <c r="S113" s="25">
        <f t="shared" si="48"/>
        <v>-0.805</v>
      </c>
      <c r="T113" s="18">
        <f t="shared" si="49"/>
        <v>8.595</v>
      </c>
      <c r="U113" s="18">
        <f t="shared" si="50"/>
        <v>7.494999999999999</v>
      </c>
      <c r="V113" s="20">
        <f t="shared" si="51"/>
        <v>2.3249999999999997</v>
      </c>
      <c r="W113" s="12">
        <f t="shared" si="52"/>
        <v>2.3449999999999998</v>
      </c>
      <c r="X113" s="12">
        <f t="shared" si="53"/>
        <v>2.795</v>
      </c>
      <c r="Y113" s="16">
        <f t="shared" si="54"/>
        <v>2.5949999999999998</v>
      </c>
    </row>
    <row r="114" spans="1:25" ht="12.75">
      <c r="A114" s="8">
        <v>40924</v>
      </c>
      <c r="B114" s="2">
        <v>16</v>
      </c>
      <c r="D114" s="2">
        <v>10</v>
      </c>
      <c r="E114">
        <v>1.102</v>
      </c>
      <c r="F114" s="26"/>
      <c r="N114" s="16"/>
      <c r="O114" s="12">
        <f t="shared" si="44"/>
        <v>-1.102</v>
      </c>
      <c r="P114" s="12">
        <f t="shared" si="45"/>
        <v>-1.002</v>
      </c>
      <c r="Q114" s="18">
        <f t="shared" si="46"/>
        <v>-0.9020000000000001</v>
      </c>
      <c r="R114" s="20">
        <f t="shared" si="47"/>
        <v>-0.802</v>
      </c>
      <c r="S114" s="25">
        <f t="shared" si="48"/>
        <v>-0.7020000000000001</v>
      </c>
      <c r="T114" s="18">
        <f t="shared" si="49"/>
        <v>8.698</v>
      </c>
      <c r="U114" s="18">
        <f t="shared" si="50"/>
        <v>7.597999999999999</v>
      </c>
      <c r="V114" s="20">
        <f t="shared" si="51"/>
        <v>2.428</v>
      </c>
      <c r="W114" s="12">
        <f t="shared" si="52"/>
        <v>2.4479999999999995</v>
      </c>
      <c r="X114" s="12">
        <f t="shared" si="53"/>
        <v>2.8979999999999997</v>
      </c>
      <c r="Y114" s="16">
        <f t="shared" si="54"/>
        <v>2.6979999999999995</v>
      </c>
    </row>
    <row r="115" spans="1:25" ht="12.75">
      <c r="A115" s="8">
        <v>40925</v>
      </c>
      <c r="B115" s="2">
        <v>17</v>
      </c>
      <c r="D115" s="2">
        <v>13</v>
      </c>
      <c r="E115">
        <v>1.237</v>
      </c>
      <c r="F115" s="26"/>
      <c r="N115" s="16"/>
      <c r="O115" s="12">
        <f t="shared" si="44"/>
        <v>-1.237</v>
      </c>
      <c r="P115" s="18">
        <f t="shared" si="45"/>
        <v>-1.137</v>
      </c>
      <c r="Q115" s="18">
        <f t="shared" si="46"/>
        <v>-1.0370000000000001</v>
      </c>
      <c r="R115" s="12">
        <f t="shared" si="47"/>
        <v>-0.937</v>
      </c>
      <c r="S115" s="16">
        <f t="shared" si="48"/>
        <v>-0.8370000000000001</v>
      </c>
      <c r="T115" s="18">
        <f t="shared" si="49"/>
        <v>8.563</v>
      </c>
      <c r="U115" s="18">
        <f t="shared" si="50"/>
        <v>7.462999999999999</v>
      </c>
      <c r="V115" s="20">
        <f t="shared" si="51"/>
        <v>2.2929999999999997</v>
      </c>
      <c r="W115" s="12">
        <f t="shared" si="52"/>
        <v>2.3129999999999997</v>
      </c>
      <c r="X115" s="12">
        <f t="shared" si="53"/>
        <v>2.763</v>
      </c>
      <c r="Y115" s="16">
        <f t="shared" si="54"/>
        <v>2.5629999999999997</v>
      </c>
    </row>
    <row r="116" spans="1:25" ht="12.75">
      <c r="A116" s="8">
        <v>40926</v>
      </c>
      <c r="B116" s="2">
        <v>18</v>
      </c>
      <c r="D116" s="2">
        <v>2</v>
      </c>
      <c r="E116">
        <v>1.246</v>
      </c>
      <c r="F116" s="26"/>
      <c r="N116" s="16"/>
      <c r="O116" s="12">
        <f t="shared" si="44"/>
        <v>-1.246</v>
      </c>
      <c r="P116" s="18">
        <f t="shared" si="45"/>
        <v>-1.146</v>
      </c>
      <c r="Q116" s="18">
        <f t="shared" si="46"/>
        <v>-1.046</v>
      </c>
      <c r="R116" s="20">
        <f t="shared" si="47"/>
        <v>-0.946</v>
      </c>
      <c r="S116" s="25">
        <f t="shared" si="48"/>
        <v>-0.846</v>
      </c>
      <c r="T116" s="18">
        <f t="shared" si="49"/>
        <v>8.554</v>
      </c>
      <c r="U116" s="20">
        <f t="shared" si="50"/>
        <v>7.453999999999999</v>
      </c>
      <c r="V116" s="20">
        <f t="shared" si="51"/>
        <v>2.284</v>
      </c>
      <c r="W116" s="12">
        <f t="shared" si="52"/>
        <v>2.304</v>
      </c>
      <c r="X116" s="12">
        <f t="shared" si="53"/>
        <v>2.754</v>
      </c>
      <c r="Y116" s="16">
        <f t="shared" si="54"/>
        <v>2.554</v>
      </c>
    </row>
    <row r="117" spans="1:25" ht="12.75">
      <c r="A117" s="8">
        <v>40927</v>
      </c>
      <c r="B117" s="2">
        <v>19</v>
      </c>
      <c r="D117" s="2">
        <v>4</v>
      </c>
      <c r="E117">
        <v>1.217</v>
      </c>
      <c r="F117" s="26"/>
      <c r="N117" s="16"/>
      <c r="O117" s="12">
        <f t="shared" si="44"/>
        <v>-1.217</v>
      </c>
      <c r="P117" s="18">
        <f t="shared" si="45"/>
        <v>-1.117</v>
      </c>
      <c r="Q117" s="18">
        <f t="shared" si="46"/>
        <v>-1.0170000000000001</v>
      </c>
      <c r="R117" s="12">
        <f t="shared" si="47"/>
        <v>-0.917</v>
      </c>
      <c r="S117" s="16">
        <f t="shared" si="48"/>
        <v>-0.8170000000000001</v>
      </c>
      <c r="T117" s="18">
        <f t="shared" si="49"/>
        <v>8.583</v>
      </c>
      <c r="U117" s="18">
        <f t="shared" si="50"/>
        <v>7.482999999999999</v>
      </c>
      <c r="V117" s="20">
        <f t="shared" si="51"/>
        <v>2.3129999999999997</v>
      </c>
      <c r="W117" s="12">
        <f t="shared" si="52"/>
        <v>2.3329999999999997</v>
      </c>
      <c r="X117" s="12">
        <f t="shared" si="53"/>
        <v>2.783</v>
      </c>
      <c r="Y117" s="16">
        <f t="shared" si="54"/>
        <v>2.5829999999999997</v>
      </c>
    </row>
    <row r="118" spans="1:25" ht="12.75">
      <c r="A118" s="8">
        <v>40928</v>
      </c>
      <c r="B118" s="2">
        <v>20</v>
      </c>
      <c r="D118" s="2">
        <v>17</v>
      </c>
      <c r="E118">
        <v>1.356</v>
      </c>
      <c r="F118" s="26"/>
      <c r="N118" s="16"/>
      <c r="O118" s="12">
        <f t="shared" si="44"/>
        <v>-1.356</v>
      </c>
      <c r="P118" s="18">
        <f t="shared" si="45"/>
        <v>-1.256</v>
      </c>
      <c r="Q118" s="18">
        <f t="shared" si="46"/>
        <v>-1.1560000000000001</v>
      </c>
      <c r="R118" s="12">
        <f t="shared" si="47"/>
        <v>-1.056</v>
      </c>
      <c r="S118" s="16">
        <f t="shared" si="48"/>
        <v>-0.9560000000000001</v>
      </c>
      <c r="T118" s="18">
        <f t="shared" si="49"/>
        <v>8.444</v>
      </c>
      <c r="U118" s="18">
        <f t="shared" si="50"/>
        <v>7.343999999999999</v>
      </c>
      <c r="V118" s="20">
        <f t="shared" si="51"/>
        <v>2.1739999999999995</v>
      </c>
      <c r="W118" s="12">
        <f t="shared" si="52"/>
        <v>2.194</v>
      </c>
      <c r="X118" s="12">
        <f t="shared" si="53"/>
        <v>2.644</v>
      </c>
      <c r="Y118" s="16">
        <f t="shared" si="54"/>
        <v>2.444</v>
      </c>
    </row>
    <row r="119" spans="1:25" ht="12.75">
      <c r="A119" s="8">
        <v>40929</v>
      </c>
      <c r="B119" s="2">
        <v>21</v>
      </c>
      <c r="D119" s="2">
        <v>0</v>
      </c>
      <c r="E119">
        <v>1.235</v>
      </c>
      <c r="F119" s="26"/>
      <c r="N119" s="16"/>
      <c r="O119" s="12">
        <f t="shared" si="44"/>
        <v>-1.235</v>
      </c>
      <c r="P119" s="12">
        <f t="shared" si="45"/>
        <v>-1.135</v>
      </c>
      <c r="Q119" s="18">
        <f t="shared" si="46"/>
        <v>-1.0350000000000001</v>
      </c>
      <c r="R119" s="20">
        <f t="shared" si="47"/>
        <v>-0.935</v>
      </c>
      <c r="S119" s="25">
        <f t="shared" si="48"/>
        <v>-0.8350000000000001</v>
      </c>
      <c r="T119" s="18">
        <f t="shared" si="49"/>
        <v>8.565000000000001</v>
      </c>
      <c r="U119" s="20">
        <f t="shared" si="50"/>
        <v>7.464999999999999</v>
      </c>
      <c r="V119" s="20">
        <f t="shared" si="51"/>
        <v>2.295</v>
      </c>
      <c r="W119" s="12">
        <f t="shared" si="52"/>
        <v>2.3149999999999995</v>
      </c>
      <c r="X119" s="12">
        <f t="shared" si="53"/>
        <v>2.7649999999999997</v>
      </c>
      <c r="Y119" s="16">
        <f t="shared" si="54"/>
        <v>2.5649999999999995</v>
      </c>
    </row>
    <row r="120" spans="1:25" ht="12.75">
      <c r="A120" s="8">
        <v>40930</v>
      </c>
      <c r="B120" s="2">
        <v>22</v>
      </c>
      <c r="D120" s="2">
        <v>0</v>
      </c>
      <c r="E120">
        <v>1.223</v>
      </c>
      <c r="F120" s="26"/>
      <c r="N120" s="16"/>
      <c r="O120" s="12">
        <f t="shared" si="44"/>
        <v>-1.223</v>
      </c>
      <c r="P120" s="18">
        <f t="shared" si="45"/>
        <v>-1.123</v>
      </c>
      <c r="Q120" s="18">
        <f t="shared" si="46"/>
        <v>-1.0230000000000001</v>
      </c>
      <c r="R120" s="12">
        <f t="shared" si="47"/>
        <v>-0.923</v>
      </c>
      <c r="S120" s="16">
        <f t="shared" si="48"/>
        <v>-0.8230000000000001</v>
      </c>
      <c r="T120" s="18">
        <f t="shared" si="49"/>
        <v>8.577</v>
      </c>
      <c r="U120" s="18">
        <f t="shared" si="50"/>
        <v>7.476999999999999</v>
      </c>
      <c r="V120" s="20">
        <f t="shared" si="51"/>
        <v>2.3069999999999995</v>
      </c>
      <c r="W120" s="12">
        <f t="shared" si="52"/>
        <v>2.327</v>
      </c>
      <c r="X120" s="12">
        <f t="shared" si="53"/>
        <v>2.777</v>
      </c>
      <c r="Y120" s="16">
        <f t="shared" si="54"/>
        <v>2.577</v>
      </c>
    </row>
    <row r="121" spans="1:25" ht="12.75">
      <c r="A121" s="8">
        <v>40931</v>
      </c>
      <c r="B121" s="2">
        <v>23</v>
      </c>
      <c r="D121" s="2">
        <v>0</v>
      </c>
      <c r="E121">
        <v>1.223</v>
      </c>
      <c r="F121" s="26"/>
      <c r="N121" s="16"/>
      <c r="O121" s="36">
        <f t="shared" si="44"/>
        <v>-1.223</v>
      </c>
      <c r="P121" s="36">
        <f t="shared" si="45"/>
        <v>-1.123</v>
      </c>
      <c r="Q121" s="20">
        <f t="shared" si="46"/>
        <v>-1.0230000000000001</v>
      </c>
      <c r="R121" s="20">
        <f t="shared" si="47"/>
        <v>-0.923</v>
      </c>
      <c r="S121" s="25">
        <f t="shared" si="48"/>
        <v>-0.8230000000000001</v>
      </c>
      <c r="T121" s="18">
        <f t="shared" si="49"/>
        <v>8.577</v>
      </c>
      <c r="U121" s="18">
        <f t="shared" si="50"/>
        <v>7.476999999999999</v>
      </c>
      <c r="V121" s="20">
        <f t="shared" si="51"/>
        <v>2.3069999999999995</v>
      </c>
      <c r="W121" s="12">
        <f t="shared" si="52"/>
        <v>2.327</v>
      </c>
      <c r="X121" s="12">
        <f t="shared" si="53"/>
        <v>2.777</v>
      </c>
      <c r="Y121" s="16">
        <f t="shared" si="54"/>
        <v>2.577</v>
      </c>
    </row>
    <row r="122" spans="1:25" ht="12.75">
      <c r="A122" s="8">
        <v>40932</v>
      </c>
      <c r="B122" s="2">
        <v>24</v>
      </c>
      <c r="D122" s="2">
        <v>18</v>
      </c>
      <c r="E122">
        <v>1.447</v>
      </c>
      <c r="F122" s="26"/>
      <c r="N122" s="16"/>
      <c r="O122" s="12">
        <f t="shared" si="44"/>
        <v>-1.447</v>
      </c>
      <c r="P122" s="18">
        <f t="shared" si="45"/>
        <v>-1.347</v>
      </c>
      <c r="Q122" s="18">
        <f t="shared" si="46"/>
        <v>-1.247</v>
      </c>
      <c r="R122" s="12">
        <f t="shared" si="47"/>
        <v>-1.147</v>
      </c>
      <c r="S122" s="16">
        <f t="shared" si="48"/>
        <v>-1.0470000000000002</v>
      </c>
      <c r="T122" s="18">
        <f t="shared" si="49"/>
        <v>8.353000000000002</v>
      </c>
      <c r="U122" s="18">
        <f t="shared" si="50"/>
        <v>7.252999999999999</v>
      </c>
      <c r="V122" s="20">
        <f t="shared" si="51"/>
        <v>2.0829999999999997</v>
      </c>
      <c r="W122" s="12">
        <f t="shared" si="52"/>
        <v>2.1029999999999998</v>
      </c>
      <c r="X122" s="12">
        <f t="shared" si="53"/>
        <v>2.553</v>
      </c>
      <c r="Y122" s="16">
        <f t="shared" si="54"/>
        <v>2.3529999999999998</v>
      </c>
    </row>
    <row r="123" spans="1:25" ht="12.75">
      <c r="A123" s="8">
        <v>40933</v>
      </c>
      <c r="B123" s="2">
        <v>25</v>
      </c>
      <c r="D123" s="2">
        <v>6</v>
      </c>
      <c r="E123">
        <v>1.423</v>
      </c>
      <c r="F123" s="26"/>
      <c r="N123" s="16"/>
      <c r="O123" s="12">
        <f t="shared" si="44"/>
        <v>-1.423</v>
      </c>
      <c r="P123" s="18">
        <f t="shared" si="45"/>
        <v>-1.323</v>
      </c>
      <c r="Q123" s="18">
        <f t="shared" si="46"/>
        <v>-1.223</v>
      </c>
      <c r="R123" s="20">
        <f t="shared" si="47"/>
        <v>-1.123</v>
      </c>
      <c r="S123" s="25">
        <f t="shared" si="48"/>
        <v>-1.0230000000000001</v>
      </c>
      <c r="T123" s="18">
        <f t="shared" si="49"/>
        <v>8.377</v>
      </c>
      <c r="U123" s="20">
        <f t="shared" si="50"/>
        <v>7.276999999999999</v>
      </c>
      <c r="V123" s="20">
        <f t="shared" si="51"/>
        <v>2.1069999999999998</v>
      </c>
      <c r="W123" s="12">
        <f t="shared" si="52"/>
        <v>2.127</v>
      </c>
      <c r="X123" s="12">
        <f t="shared" si="53"/>
        <v>2.577</v>
      </c>
      <c r="Y123" s="16">
        <f t="shared" si="54"/>
        <v>2.377</v>
      </c>
    </row>
    <row r="124" spans="1:25" ht="12.75">
      <c r="A124" s="8">
        <v>40934</v>
      </c>
      <c r="B124" s="2">
        <v>26</v>
      </c>
      <c r="D124" s="2">
        <v>0</v>
      </c>
      <c r="E124">
        <v>1.368</v>
      </c>
      <c r="F124" s="26"/>
      <c r="N124" s="16"/>
      <c r="O124" s="12">
        <f t="shared" si="44"/>
        <v>-1.368</v>
      </c>
      <c r="P124" s="18">
        <f t="shared" si="45"/>
        <v>-1.268</v>
      </c>
      <c r="Q124" s="18">
        <f t="shared" si="46"/>
        <v>-1.1680000000000001</v>
      </c>
      <c r="R124" s="20">
        <f t="shared" si="47"/>
        <v>-1.068</v>
      </c>
      <c r="S124" s="25">
        <f t="shared" si="48"/>
        <v>-0.9680000000000001</v>
      </c>
      <c r="T124" s="18">
        <f t="shared" si="49"/>
        <v>8.432</v>
      </c>
      <c r="U124" s="20">
        <f t="shared" si="50"/>
        <v>7.331999999999999</v>
      </c>
      <c r="V124" s="20">
        <f t="shared" si="51"/>
        <v>2.162</v>
      </c>
      <c r="W124" s="12">
        <f t="shared" si="52"/>
        <v>2.1819999999999995</v>
      </c>
      <c r="X124" s="12">
        <f t="shared" si="53"/>
        <v>2.6319999999999997</v>
      </c>
      <c r="Y124" s="16">
        <f t="shared" si="54"/>
        <v>2.4319999999999995</v>
      </c>
    </row>
    <row r="125" spans="1:25" ht="12.75">
      <c r="A125" s="8">
        <v>40935</v>
      </c>
      <c r="B125" s="2">
        <v>27</v>
      </c>
      <c r="D125" s="2">
        <v>0</v>
      </c>
      <c r="E125">
        <v>1.279</v>
      </c>
      <c r="F125" s="26"/>
      <c r="N125" s="16"/>
      <c r="O125" s="12">
        <f t="shared" si="44"/>
        <v>-1.279</v>
      </c>
      <c r="P125" s="18">
        <f t="shared" si="45"/>
        <v>-1.1789999999999998</v>
      </c>
      <c r="Q125" s="18">
        <f t="shared" si="46"/>
        <v>-1.079</v>
      </c>
      <c r="R125" s="20">
        <f t="shared" si="47"/>
        <v>-0.9789999999999999</v>
      </c>
      <c r="S125" s="25">
        <f t="shared" si="48"/>
        <v>-0.8789999999999999</v>
      </c>
      <c r="T125" s="18">
        <f t="shared" si="49"/>
        <v>8.521</v>
      </c>
      <c r="U125" s="20">
        <f t="shared" si="50"/>
        <v>7.420999999999999</v>
      </c>
      <c r="V125" s="20">
        <f t="shared" si="51"/>
        <v>2.251</v>
      </c>
      <c r="W125" s="12">
        <f t="shared" si="52"/>
        <v>2.271</v>
      </c>
      <c r="X125" s="12">
        <f t="shared" si="53"/>
        <v>2.721</v>
      </c>
      <c r="Y125" s="16">
        <f t="shared" si="54"/>
        <v>2.521</v>
      </c>
    </row>
    <row r="126" spans="1:25" ht="12.75">
      <c r="A126" s="8">
        <v>40936</v>
      </c>
      <c r="B126" s="2">
        <v>28</v>
      </c>
      <c r="D126" s="2">
        <v>0</v>
      </c>
      <c r="E126">
        <v>1.297</v>
      </c>
      <c r="F126" s="26"/>
      <c r="N126" s="16"/>
      <c r="O126" s="12">
        <f t="shared" si="44"/>
        <v>-1.297</v>
      </c>
      <c r="P126" s="18">
        <f t="shared" si="45"/>
        <v>-1.1969999999999998</v>
      </c>
      <c r="Q126" s="18">
        <f t="shared" si="46"/>
        <v>-1.097</v>
      </c>
      <c r="R126" s="20">
        <f t="shared" si="47"/>
        <v>-0.9969999999999999</v>
      </c>
      <c r="S126" s="25">
        <f t="shared" si="48"/>
        <v>-0.8969999999999999</v>
      </c>
      <c r="T126" s="18">
        <f t="shared" si="49"/>
        <v>8.503</v>
      </c>
      <c r="U126" s="20">
        <f t="shared" si="50"/>
        <v>7.403</v>
      </c>
      <c r="V126" s="20">
        <f t="shared" si="51"/>
        <v>2.2329999999999997</v>
      </c>
      <c r="W126" s="12">
        <f t="shared" si="52"/>
        <v>2.253</v>
      </c>
      <c r="X126" s="12">
        <f t="shared" si="53"/>
        <v>2.7030000000000003</v>
      </c>
      <c r="Y126" s="16">
        <f t="shared" si="54"/>
        <v>2.503</v>
      </c>
    </row>
    <row r="127" spans="1:25" ht="12.75">
      <c r="A127" s="8">
        <v>40937</v>
      </c>
      <c r="B127" s="2">
        <v>29</v>
      </c>
      <c r="D127" s="2">
        <v>0</v>
      </c>
      <c r="E127">
        <v>1.265</v>
      </c>
      <c r="F127" s="26"/>
      <c r="N127" s="16"/>
      <c r="O127" s="12">
        <f t="shared" si="44"/>
        <v>-1.265</v>
      </c>
      <c r="P127" s="18">
        <f t="shared" si="45"/>
        <v>-1.1649999999999998</v>
      </c>
      <c r="Q127" s="18">
        <f t="shared" si="46"/>
        <v>-1.065</v>
      </c>
      <c r="R127" s="20">
        <f t="shared" si="47"/>
        <v>-0.9649999999999999</v>
      </c>
      <c r="S127" s="25">
        <f t="shared" si="48"/>
        <v>-0.8649999999999999</v>
      </c>
      <c r="T127" s="18">
        <f t="shared" si="49"/>
        <v>8.535</v>
      </c>
      <c r="U127" s="20">
        <f t="shared" si="50"/>
        <v>7.435</v>
      </c>
      <c r="V127" s="20">
        <f t="shared" si="51"/>
        <v>2.2649999999999997</v>
      </c>
      <c r="W127" s="12">
        <f t="shared" si="52"/>
        <v>2.285</v>
      </c>
      <c r="X127" s="12">
        <f t="shared" si="53"/>
        <v>2.7350000000000003</v>
      </c>
      <c r="Y127" s="16">
        <f t="shared" si="54"/>
        <v>2.535</v>
      </c>
    </row>
    <row r="128" spans="1:25" ht="12.75">
      <c r="A128" s="8">
        <v>40938</v>
      </c>
      <c r="B128" s="2">
        <v>30</v>
      </c>
      <c r="D128" s="2">
        <v>6</v>
      </c>
      <c r="E128">
        <v>1.278</v>
      </c>
      <c r="F128" s="26"/>
      <c r="N128" s="16"/>
      <c r="O128" s="12">
        <f t="shared" si="44"/>
        <v>-1.278</v>
      </c>
      <c r="P128" s="18">
        <f t="shared" si="45"/>
        <v>-1.178</v>
      </c>
      <c r="Q128" s="18">
        <f t="shared" si="46"/>
        <v>-1.078</v>
      </c>
      <c r="R128" s="20">
        <f t="shared" si="47"/>
        <v>-0.978</v>
      </c>
      <c r="S128" s="25">
        <f t="shared" si="48"/>
        <v>-0.878</v>
      </c>
      <c r="T128" s="18">
        <f t="shared" si="49"/>
        <v>8.522</v>
      </c>
      <c r="U128" s="20">
        <f t="shared" si="50"/>
        <v>7.421999999999999</v>
      </c>
      <c r="V128" s="20">
        <f t="shared" si="51"/>
        <v>2.252</v>
      </c>
      <c r="W128" s="12">
        <f t="shared" si="52"/>
        <v>2.272</v>
      </c>
      <c r="X128" s="12">
        <f t="shared" si="53"/>
        <v>2.722</v>
      </c>
      <c r="Y128" s="16">
        <f t="shared" si="54"/>
        <v>2.522</v>
      </c>
    </row>
    <row r="129" spans="1:25" ht="12.75">
      <c r="A129" s="8">
        <v>40939</v>
      </c>
      <c r="B129" s="2">
        <v>31</v>
      </c>
      <c r="D129" s="2">
        <v>26</v>
      </c>
      <c r="E129">
        <v>1.559</v>
      </c>
      <c r="F129" s="26"/>
      <c r="N129" s="16"/>
      <c r="O129" s="12">
        <f t="shared" si="44"/>
        <v>-1.559</v>
      </c>
      <c r="P129" s="18">
        <f t="shared" si="45"/>
        <v>-1.4589999999999999</v>
      </c>
      <c r="Q129" s="18">
        <f t="shared" si="46"/>
        <v>-1.359</v>
      </c>
      <c r="R129" s="20">
        <f t="shared" si="47"/>
        <v>-1.259</v>
      </c>
      <c r="S129" s="25">
        <f t="shared" si="48"/>
        <v>-1.1589999999999998</v>
      </c>
      <c r="T129" s="18">
        <f t="shared" si="49"/>
        <v>8.241000000000001</v>
      </c>
      <c r="U129" s="20">
        <f t="shared" si="50"/>
        <v>7.140999999999999</v>
      </c>
      <c r="V129" s="20">
        <f t="shared" si="51"/>
        <v>1.9709999999999999</v>
      </c>
      <c r="W129" s="12">
        <f t="shared" si="52"/>
        <v>1.9909999999999999</v>
      </c>
      <c r="X129" s="12">
        <f t="shared" si="53"/>
        <v>2.441</v>
      </c>
      <c r="Y129" s="16">
        <f t="shared" si="54"/>
        <v>2.2409999999999997</v>
      </c>
    </row>
    <row r="130" spans="1:25" ht="12.75">
      <c r="A130" s="8">
        <v>40940</v>
      </c>
      <c r="B130" s="2">
        <v>32</v>
      </c>
      <c r="D130" s="2">
        <v>20</v>
      </c>
      <c r="E130">
        <v>1.609</v>
      </c>
      <c r="F130" s="26"/>
      <c r="N130" s="16"/>
      <c r="O130" s="12">
        <f t="shared" si="44"/>
        <v>-1.609</v>
      </c>
      <c r="P130" s="18">
        <f t="shared" si="45"/>
        <v>-1.509</v>
      </c>
      <c r="Q130" s="18">
        <f t="shared" si="46"/>
        <v>-1.409</v>
      </c>
      <c r="R130" s="20">
        <f t="shared" si="47"/>
        <v>-1.309</v>
      </c>
      <c r="S130" s="25">
        <f t="shared" si="48"/>
        <v>-1.209</v>
      </c>
      <c r="T130" s="18">
        <f t="shared" si="49"/>
        <v>8.191</v>
      </c>
      <c r="U130" s="20">
        <f t="shared" si="50"/>
        <v>7.090999999999999</v>
      </c>
      <c r="V130" s="20">
        <f t="shared" si="51"/>
        <v>1.9209999999999998</v>
      </c>
      <c r="W130" s="12">
        <f t="shared" si="52"/>
        <v>1.9409999999999998</v>
      </c>
      <c r="X130" s="12">
        <f t="shared" si="53"/>
        <v>2.391</v>
      </c>
      <c r="Y130" s="16">
        <f t="shared" si="54"/>
        <v>2.191</v>
      </c>
    </row>
    <row r="131" spans="1:25" ht="12.75">
      <c r="A131" s="8">
        <v>40941</v>
      </c>
      <c r="B131" s="2">
        <v>33</v>
      </c>
      <c r="D131" s="2">
        <v>3</v>
      </c>
      <c r="E131">
        <v>1.557</v>
      </c>
      <c r="F131" s="26"/>
      <c r="N131" s="16"/>
      <c r="O131" s="12">
        <f t="shared" si="44"/>
        <v>-1.557</v>
      </c>
      <c r="P131" s="18">
        <f t="shared" si="45"/>
        <v>-1.4569999999999999</v>
      </c>
      <c r="Q131" s="18">
        <f t="shared" si="46"/>
        <v>-1.357</v>
      </c>
      <c r="R131" s="12">
        <f t="shared" si="47"/>
        <v>-1.257</v>
      </c>
      <c r="S131" s="16">
        <f t="shared" si="48"/>
        <v>-1.157</v>
      </c>
      <c r="T131" s="18">
        <f t="shared" si="49"/>
        <v>8.243</v>
      </c>
      <c r="U131" s="18">
        <f t="shared" si="50"/>
        <v>7.142999999999999</v>
      </c>
      <c r="V131" s="20">
        <f t="shared" si="51"/>
        <v>1.9729999999999999</v>
      </c>
      <c r="W131" s="12">
        <f t="shared" si="52"/>
        <v>1.9929999999999999</v>
      </c>
      <c r="X131" s="12">
        <f t="shared" si="53"/>
        <v>2.443</v>
      </c>
      <c r="Y131" s="16">
        <f t="shared" si="54"/>
        <v>2.243</v>
      </c>
    </row>
    <row r="132" spans="1:25" ht="12.75">
      <c r="A132" s="8">
        <v>40942</v>
      </c>
      <c r="B132" s="2">
        <v>34</v>
      </c>
      <c r="D132" s="2">
        <v>0</v>
      </c>
      <c r="E132">
        <v>1.532</v>
      </c>
      <c r="F132" s="26"/>
      <c r="N132" s="16"/>
      <c r="O132" s="12">
        <f t="shared" si="44"/>
        <v>-1.532</v>
      </c>
      <c r="P132" s="18">
        <f t="shared" si="45"/>
        <v>-1.432</v>
      </c>
      <c r="Q132" s="18">
        <f t="shared" si="46"/>
        <v>-1.332</v>
      </c>
      <c r="R132" s="12">
        <f t="shared" si="47"/>
        <v>-1.232</v>
      </c>
      <c r="S132" s="16">
        <f t="shared" si="48"/>
        <v>-1.1320000000000001</v>
      </c>
      <c r="T132" s="18">
        <f t="shared" si="49"/>
        <v>8.268</v>
      </c>
      <c r="U132" s="18">
        <f t="shared" si="50"/>
        <v>7.167999999999999</v>
      </c>
      <c r="V132" s="20">
        <f t="shared" si="51"/>
        <v>1.9979999999999998</v>
      </c>
      <c r="W132" s="12">
        <f t="shared" si="52"/>
        <v>2.018</v>
      </c>
      <c r="X132" s="12">
        <f t="shared" si="53"/>
        <v>2.468</v>
      </c>
      <c r="Y132" s="16">
        <f t="shared" si="54"/>
        <v>2.268</v>
      </c>
    </row>
    <row r="133" spans="1:25" ht="12.75">
      <c r="A133" s="8">
        <v>40943</v>
      </c>
      <c r="B133" s="2">
        <v>35</v>
      </c>
      <c r="D133" s="2">
        <v>0</v>
      </c>
      <c r="E133">
        <v>1.53</v>
      </c>
      <c r="F133" s="26"/>
      <c r="N133" s="16"/>
      <c r="O133" s="12">
        <f t="shared" si="44"/>
        <v>-1.53</v>
      </c>
      <c r="P133" s="18">
        <f t="shared" si="45"/>
        <v>-1.43</v>
      </c>
      <c r="Q133" s="18">
        <f t="shared" si="46"/>
        <v>-1.33</v>
      </c>
      <c r="R133" s="12">
        <f t="shared" si="47"/>
        <v>-1.23</v>
      </c>
      <c r="S133" s="16">
        <f t="shared" si="48"/>
        <v>-1.13</v>
      </c>
      <c r="T133" s="18">
        <f t="shared" si="49"/>
        <v>8.270000000000001</v>
      </c>
      <c r="U133" s="18">
        <f t="shared" si="50"/>
        <v>7.169999999999999</v>
      </c>
      <c r="V133" s="20">
        <f t="shared" si="51"/>
        <v>1.9999999999999998</v>
      </c>
      <c r="W133" s="12">
        <f t="shared" si="52"/>
        <v>2.0199999999999996</v>
      </c>
      <c r="X133" s="12">
        <f t="shared" si="53"/>
        <v>2.4699999999999998</v>
      </c>
      <c r="Y133" s="16">
        <f t="shared" si="54"/>
        <v>2.2699999999999996</v>
      </c>
    </row>
    <row r="134" spans="1:25" ht="12.75">
      <c r="A134" s="8">
        <v>40944</v>
      </c>
      <c r="B134" s="2">
        <v>36</v>
      </c>
      <c r="D134" s="2">
        <v>1</v>
      </c>
      <c r="E134">
        <v>1.505</v>
      </c>
      <c r="F134" s="26"/>
      <c r="N134" s="16"/>
      <c r="O134" s="12">
        <f t="shared" si="44"/>
        <v>-1.505</v>
      </c>
      <c r="P134" s="18">
        <f t="shared" si="45"/>
        <v>-1.4049999999999998</v>
      </c>
      <c r="Q134" s="18">
        <f t="shared" si="46"/>
        <v>-1.305</v>
      </c>
      <c r="R134" s="12">
        <f t="shared" si="47"/>
        <v>-1.2049999999999998</v>
      </c>
      <c r="S134" s="16">
        <f t="shared" si="48"/>
        <v>-1.105</v>
      </c>
      <c r="T134" s="18">
        <f t="shared" si="49"/>
        <v>8.295000000000002</v>
      </c>
      <c r="U134" s="18">
        <f t="shared" si="50"/>
        <v>7.194999999999999</v>
      </c>
      <c r="V134" s="20">
        <f t="shared" si="51"/>
        <v>2.025</v>
      </c>
      <c r="W134" s="12">
        <f t="shared" si="52"/>
        <v>2.045</v>
      </c>
      <c r="X134" s="12">
        <f t="shared" si="53"/>
        <v>2.495</v>
      </c>
      <c r="Y134" s="16">
        <f t="shared" si="54"/>
        <v>2.295</v>
      </c>
    </row>
    <row r="135" spans="1:25" ht="12.75">
      <c r="A135" s="8">
        <v>40945</v>
      </c>
      <c r="B135" s="2">
        <v>37</v>
      </c>
      <c r="D135" s="2">
        <v>0</v>
      </c>
      <c r="E135">
        <v>1.486</v>
      </c>
      <c r="F135" s="26"/>
      <c r="N135" s="16"/>
      <c r="O135" s="12">
        <f t="shared" si="44"/>
        <v>-1.486</v>
      </c>
      <c r="P135" s="18">
        <f t="shared" si="45"/>
        <v>-1.386</v>
      </c>
      <c r="Q135" s="18">
        <f t="shared" si="46"/>
        <v>-1.286</v>
      </c>
      <c r="R135" s="12">
        <f t="shared" si="47"/>
        <v>-1.186</v>
      </c>
      <c r="S135" s="16">
        <f t="shared" si="48"/>
        <v>-1.0859999999999999</v>
      </c>
      <c r="T135" s="18">
        <f t="shared" si="49"/>
        <v>8.314</v>
      </c>
      <c r="U135" s="18">
        <f t="shared" si="50"/>
        <v>7.2139999999999995</v>
      </c>
      <c r="V135" s="20">
        <f t="shared" si="51"/>
        <v>2.0439999999999996</v>
      </c>
      <c r="W135" s="12">
        <f t="shared" si="52"/>
        <v>2.064</v>
      </c>
      <c r="X135" s="12">
        <f t="shared" si="53"/>
        <v>2.5140000000000002</v>
      </c>
      <c r="Y135" s="16">
        <f t="shared" si="54"/>
        <v>2.314</v>
      </c>
    </row>
    <row r="136" spans="1:25" ht="12.75">
      <c r="A136" s="8">
        <v>40946</v>
      </c>
      <c r="B136" s="2">
        <v>38</v>
      </c>
      <c r="D136" s="2">
        <v>0</v>
      </c>
      <c r="E136">
        <v>1.455</v>
      </c>
      <c r="F136" s="26"/>
      <c r="N136" s="16"/>
      <c r="O136" s="12">
        <f t="shared" si="44"/>
        <v>-1.455</v>
      </c>
      <c r="P136" s="18">
        <f t="shared" si="45"/>
        <v>-1.355</v>
      </c>
      <c r="Q136" s="18">
        <f t="shared" si="46"/>
        <v>-1.2550000000000001</v>
      </c>
      <c r="R136" s="12">
        <f t="shared" si="47"/>
        <v>-1.155</v>
      </c>
      <c r="S136" s="16">
        <f t="shared" si="48"/>
        <v>-1.0550000000000002</v>
      </c>
      <c r="T136" s="18">
        <f t="shared" si="49"/>
        <v>8.345</v>
      </c>
      <c r="U136" s="18">
        <f t="shared" si="50"/>
        <v>7.244999999999999</v>
      </c>
      <c r="V136" s="20">
        <f t="shared" si="51"/>
        <v>2.0749999999999997</v>
      </c>
      <c r="W136" s="12">
        <f t="shared" si="52"/>
        <v>2.0949999999999998</v>
      </c>
      <c r="X136" s="12">
        <f t="shared" si="53"/>
        <v>2.545</v>
      </c>
      <c r="Y136" s="16">
        <f t="shared" si="54"/>
        <v>2.3449999999999998</v>
      </c>
    </row>
    <row r="137" spans="1:25" ht="12.75">
      <c r="A137" s="8">
        <v>40947</v>
      </c>
      <c r="B137" s="2">
        <v>39</v>
      </c>
      <c r="D137" s="2">
        <v>0</v>
      </c>
      <c r="E137">
        <v>1.431</v>
      </c>
      <c r="F137" s="26"/>
      <c r="N137" s="16"/>
      <c r="O137" s="12">
        <f t="shared" si="44"/>
        <v>-1.431</v>
      </c>
      <c r="P137" s="18">
        <f t="shared" si="45"/>
        <v>-1.331</v>
      </c>
      <c r="Q137" s="18">
        <f t="shared" si="46"/>
        <v>-1.231</v>
      </c>
      <c r="R137" s="12">
        <f t="shared" si="47"/>
        <v>-1.131</v>
      </c>
      <c r="S137" s="16">
        <f t="shared" si="48"/>
        <v>-1.0310000000000001</v>
      </c>
      <c r="T137" s="18">
        <f t="shared" si="49"/>
        <v>8.369</v>
      </c>
      <c r="U137" s="18">
        <f t="shared" si="50"/>
        <v>7.268999999999999</v>
      </c>
      <c r="V137" s="20">
        <f t="shared" si="51"/>
        <v>2.0989999999999998</v>
      </c>
      <c r="W137" s="12">
        <f t="shared" si="52"/>
        <v>2.1189999999999998</v>
      </c>
      <c r="X137" s="12">
        <f t="shared" si="53"/>
        <v>2.569</v>
      </c>
      <c r="Y137" s="16">
        <f t="shared" si="54"/>
        <v>2.3689999999999998</v>
      </c>
    </row>
    <row r="138" spans="1:25" ht="12.75">
      <c r="A138" s="8">
        <v>40948</v>
      </c>
      <c r="B138" s="2">
        <v>40</v>
      </c>
      <c r="D138" s="2">
        <v>0</v>
      </c>
      <c r="E138">
        <v>1.407</v>
      </c>
      <c r="F138" s="26"/>
      <c r="N138" s="16"/>
      <c r="O138" s="12">
        <f t="shared" si="44"/>
        <v>-1.407</v>
      </c>
      <c r="P138" s="18">
        <f t="shared" si="45"/>
        <v>-1.307</v>
      </c>
      <c r="Q138" s="18">
        <f t="shared" si="46"/>
        <v>-1.207</v>
      </c>
      <c r="R138" s="12">
        <f t="shared" si="47"/>
        <v>-1.107</v>
      </c>
      <c r="S138" s="16">
        <f t="shared" si="48"/>
        <v>-1.0070000000000001</v>
      </c>
      <c r="T138" s="18">
        <f t="shared" si="49"/>
        <v>8.393</v>
      </c>
      <c r="U138" s="18">
        <f t="shared" si="50"/>
        <v>7.292999999999999</v>
      </c>
      <c r="V138" s="20">
        <f t="shared" si="51"/>
        <v>2.1229999999999998</v>
      </c>
      <c r="W138" s="12">
        <f t="shared" si="52"/>
        <v>2.143</v>
      </c>
      <c r="X138" s="12">
        <f t="shared" si="53"/>
        <v>2.593</v>
      </c>
      <c r="Y138" s="16">
        <f t="shared" si="54"/>
        <v>2.393</v>
      </c>
    </row>
    <row r="139" spans="1:25" ht="12.75">
      <c r="A139" s="8">
        <v>40949</v>
      </c>
      <c r="B139" s="2">
        <v>41</v>
      </c>
      <c r="D139" s="2">
        <v>0</v>
      </c>
      <c r="E139">
        <v>1.399</v>
      </c>
      <c r="F139" s="26"/>
      <c r="N139" s="16"/>
      <c r="O139" s="12">
        <f t="shared" si="44"/>
        <v>-1.399</v>
      </c>
      <c r="P139" s="18">
        <f t="shared" si="45"/>
        <v>-1.299</v>
      </c>
      <c r="Q139" s="18">
        <f t="shared" si="46"/>
        <v>-1.199</v>
      </c>
      <c r="R139" s="12">
        <f t="shared" si="47"/>
        <v>-1.099</v>
      </c>
      <c r="S139" s="16">
        <f t="shared" si="48"/>
        <v>-0.999</v>
      </c>
      <c r="T139" s="18">
        <f t="shared" si="49"/>
        <v>8.401</v>
      </c>
      <c r="U139" s="18">
        <f t="shared" si="50"/>
        <v>7.300999999999999</v>
      </c>
      <c r="V139" s="20">
        <f t="shared" si="51"/>
        <v>2.131</v>
      </c>
      <c r="W139" s="12">
        <f t="shared" si="52"/>
        <v>2.151</v>
      </c>
      <c r="X139" s="12">
        <f t="shared" si="53"/>
        <v>2.601</v>
      </c>
      <c r="Y139" s="16">
        <f t="shared" si="54"/>
        <v>2.401</v>
      </c>
    </row>
    <row r="140" spans="1:25" ht="12.75">
      <c r="A140" s="8">
        <v>40950</v>
      </c>
      <c r="B140" s="38">
        <v>42</v>
      </c>
      <c r="D140" s="2">
        <v>0</v>
      </c>
      <c r="E140">
        <v>1.388</v>
      </c>
      <c r="F140" s="26"/>
      <c r="N140" s="16"/>
      <c r="O140" s="12">
        <f t="shared" si="44"/>
        <v>-1.388</v>
      </c>
      <c r="P140" s="18">
        <f t="shared" si="45"/>
        <v>-1.2879999999999998</v>
      </c>
      <c r="Q140" s="18">
        <f t="shared" si="46"/>
        <v>-1.188</v>
      </c>
      <c r="R140" s="12">
        <f t="shared" si="47"/>
        <v>-1.0879999999999999</v>
      </c>
      <c r="S140" s="16">
        <f t="shared" si="48"/>
        <v>-0.9879999999999999</v>
      </c>
      <c r="T140" s="18">
        <f t="shared" si="49"/>
        <v>8.412</v>
      </c>
      <c r="U140" s="18">
        <f t="shared" si="50"/>
        <v>7.311999999999999</v>
      </c>
      <c r="V140" s="20">
        <f t="shared" si="51"/>
        <v>2.142</v>
      </c>
      <c r="W140" s="12">
        <f t="shared" si="52"/>
        <v>2.162</v>
      </c>
      <c r="X140" s="12">
        <f t="shared" si="53"/>
        <v>2.612</v>
      </c>
      <c r="Y140" s="16">
        <f t="shared" si="54"/>
        <v>2.412</v>
      </c>
    </row>
    <row r="141" spans="1:25" ht="12.75">
      <c r="A141" s="8">
        <v>40951</v>
      </c>
      <c r="B141" s="2">
        <v>43</v>
      </c>
      <c r="D141" s="2">
        <v>0</v>
      </c>
      <c r="E141">
        <v>1.39</v>
      </c>
      <c r="F141" s="26"/>
      <c r="N141" s="16"/>
      <c r="O141" s="12">
        <f t="shared" si="44"/>
        <v>-1.39</v>
      </c>
      <c r="P141" s="18">
        <f t="shared" si="45"/>
        <v>-1.2899999999999998</v>
      </c>
      <c r="Q141" s="18">
        <f t="shared" si="46"/>
        <v>-1.19</v>
      </c>
      <c r="R141" s="12">
        <f t="shared" si="47"/>
        <v>-1.0899999999999999</v>
      </c>
      <c r="S141" s="16">
        <f t="shared" si="48"/>
        <v>-0.9899999999999999</v>
      </c>
      <c r="T141" s="18">
        <f t="shared" si="49"/>
        <v>8.41</v>
      </c>
      <c r="U141" s="18">
        <f t="shared" si="50"/>
        <v>7.31</v>
      </c>
      <c r="V141" s="20">
        <f t="shared" si="51"/>
        <v>2.1399999999999997</v>
      </c>
      <c r="W141" s="12">
        <f t="shared" si="52"/>
        <v>2.16</v>
      </c>
      <c r="X141" s="12">
        <f t="shared" si="53"/>
        <v>2.6100000000000003</v>
      </c>
      <c r="Y141" s="16">
        <f t="shared" si="54"/>
        <v>2.41</v>
      </c>
    </row>
    <row r="142" spans="1:25" ht="12.75">
      <c r="A142" s="8">
        <v>40952</v>
      </c>
      <c r="B142" s="2">
        <v>44</v>
      </c>
      <c r="D142" s="2">
        <v>0</v>
      </c>
      <c r="E142">
        <v>1.349</v>
      </c>
      <c r="F142" s="26"/>
      <c r="N142" s="16"/>
      <c r="O142" s="12">
        <f t="shared" si="44"/>
        <v>-1.349</v>
      </c>
      <c r="P142" s="18">
        <f t="shared" si="45"/>
        <v>-1.2489999999999999</v>
      </c>
      <c r="Q142" s="18">
        <f t="shared" si="46"/>
        <v>-1.149</v>
      </c>
      <c r="R142" s="12">
        <f t="shared" si="47"/>
        <v>-1.049</v>
      </c>
      <c r="S142" s="16">
        <f t="shared" si="48"/>
        <v>-0.949</v>
      </c>
      <c r="T142" s="18">
        <f t="shared" si="49"/>
        <v>8.451</v>
      </c>
      <c r="U142" s="18">
        <f t="shared" si="50"/>
        <v>7.350999999999999</v>
      </c>
      <c r="V142" s="20">
        <f t="shared" si="51"/>
        <v>2.181</v>
      </c>
      <c r="W142" s="12">
        <f t="shared" si="52"/>
        <v>2.2009999999999996</v>
      </c>
      <c r="X142" s="12">
        <f t="shared" si="53"/>
        <v>2.651</v>
      </c>
      <c r="Y142" s="16">
        <f t="shared" si="54"/>
        <v>2.4509999999999996</v>
      </c>
    </row>
    <row r="143" spans="1:25" ht="12.75">
      <c r="A143" s="8">
        <v>40953</v>
      </c>
      <c r="B143" s="2">
        <v>45</v>
      </c>
      <c r="D143" s="2">
        <v>1</v>
      </c>
      <c r="E143">
        <v>1.373</v>
      </c>
      <c r="F143" s="26"/>
      <c r="N143" s="16"/>
      <c r="O143" s="12">
        <f t="shared" si="44"/>
        <v>-1.373</v>
      </c>
      <c r="P143" s="18">
        <f t="shared" si="45"/>
        <v>-1.273</v>
      </c>
      <c r="Q143" s="18">
        <f t="shared" si="46"/>
        <v>-1.173</v>
      </c>
      <c r="R143" s="12">
        <f t="shared" si="47"/>
        <v>-1.073</v>
      </c>
      <c r="S143" s="16">
        <f t="shared" si="48"/>
        <v>-0.973</v>
      </c>
      <c r="T143" s="18">
        <f t="shared" si="49"/>
        <v>8.427000000000001</v>
      </c>
      <c r="U143" s="18">
        <f t="shared" si="50"/>
        <v>7.326999999999999</v>
      </c>
      <c r="V143" s="20">
        <f t="shared" si="51"/>
        <v>2.157</v>
      </c>
      <c r="W143" s="12">
        <f t="shared" si="52"/>
        <v>2.1769999999999996</v>
      </c>
      <c r="X143" s="12">
        <f t="shared" si="53"/>
        <v>2.627</v>
      </c>
      <c r="Y143" s="16">
        <f t="shared" si="54"/>
        <v>2.4269999999999996</v>
      </c>
    </row>
    <row r="144" spans="1:25" ht="12.75">
      <c r="A144" s="8">
        <v>40954</v>
      </c>
      <c r="B144" s="2">
        <v>46</v>
      </c>
      <c r="D144" s="2">
        <v>0</v>
      </c>
      <c r="E144">
        <v>1.355</v>
      </c>
      <c r="F144" s="26"/>
      <c r="N144" s="16"/>
      <c r="O144" s="12">
        <f t="shared" si="44"/>
        <v>-1.355</v>
      </c>
      <c r="P144" s="18">
        <f t="shared" si="45"/>
        <v>-1.255</v>
      </c>
      <c r="Q144" s="18">
        <f t="shared" si="46"/>
        <v>-1.155</v>
      </c>
      <c r="R144" s="12">
        <f t="shared" si="47"/>
        <v>-1.055</v>
      </c>
      <c r="S144" s="16">
        <f t="shared" si="48"/>
        <v>-0.955</v>
      </c>
      <c r="T144" s="18">
        <f t="shared" si="49"/>
        <v>8.445</v>
      </c>
      <c r="U144" s="18">
        <f t="shared" si="50"/>
        <v>7.344999999999999</v>
      </c>
      <c r="V144" s="20">
        <f t="shared" si="51"/>
        <v>2.175</v>
      </c>
      <c r="W144" s="12">
        <f t="shared" si="52"/>
        <v>2.195</v>
      </c>
      <c r="X144" s="12">
        <f t="shared" si="53"/>
        <v>2.645</v>
      </c>
      <c r="Y144" s="16">
        <f t="shared" si="54"/>
        <v>2.445</v>
      </c>
    </row>
    <row r="145" spans="1:25" ht="12.75">
      <c r="A145" s="8">
        <v>40955</v>
      </c>
      <c r="B145" s="2">
        <v>47</v>
      </c>
      <c r="D145" s="2">
        <v>0</v>
      </c>
      <c r="E145">
        <v>1.345</v>
      </c>
      <c r="F145" s="26"/>
      <c r="N145" s="16"/>
      <c r="O145" s="12">
        <f t="shared" si="44"/>
        <v>-1.345</v>
      </c>
      <c r="P145" s="18">
        <f t="shared" si="45"/>
        <v>-1.2449999999999999</v>
      </c>
      <c r="Q145" s="18">
        <f t="shared" si="46"/>
        <v>-1.145</v>
      </c>
      <c r="R145" s="12">
        <f t="shared" si="47"/>
        <v>-1.045</v>
      </c>
      <c r="S145" s="16">
        <f t="shared" si="48"/>
        <v>-0.945</v>
      </c>
      <c r="T145" s="18">
        <f t="shared" si="49"/>
        <v>8.455</v>
      </c>
      <c r="U145" s="18">
        <f t="shared" si="50"/>
        <v>7.3549999999999995</v>
      </c>
      <c r="V145" s="20">
        <f t="shared" si="51"/>
        <v>2.1849999999999996</v>
      </c>
      <c r="W145" s="12">
        <f t="shared" si="52"/>
        <v>2.205</v>
      </c>
      <c r="X145" s="12">
        <f t="shared" si="53"/>
        <v>2.6550000000000002</v>
      </c>
      <c r="Y145" s="16">
        <f t="shared" si="54"/>
        <v>2.455</v>
      </c>
    </row>
    <row r="146" spans="1:25" ht="12.75">
      <c r="A146" s="8">
        <v>40956</v>
      </c>
      <c r="B146" s="2">
        <v>48</v>
      </c>
      <c r="D146" s="2">
        <v>0</v>
      </c>
      <c r="E146">
        <v>1.331</v>
      </c>
      <c r="F146" s="26"/>
      <c r="N146" s="16"/>
      <c r="O146" s="12">
        <f t="shared" si="44"/>
        <v>-1.331</v>
      </c>
      <c r="P146" s="18">
        <f t="shared" si="45"/>
        <v>-1.2309999999999999</v>
      </c>
      <c r="Q146" s="18">
        <f t="shared" si="46"/>
        <v>-1.131</v>
      </c>
      <c r="R146" s="12">
        <f t="shared" si="47"/>
        <v>-1.031</v>
      </c>
      <c r="S146" s="16">
        <f t="shared" si="48"/>
        <v>-0.9309999999999999</v>
      </c>
      <c r="T146" s="18">
        <f t="shared" si="49"/>
        <v>8.469000000000001</v>
      </c>
      <c r="U146" s="18">
        <f t="shared" si="50"/>
        <v>7.369</v>
      </c>
      <c r="V146" s="20">
        <f t="shared" si="51"/>
        <v>2.199</v>
      </c>
      <c r="W146" s="12">
        <f t="shared" si="52"/>
        <v>2.219</v>
      </c>
      <c r="X146" s="12">
        <f t="shared" si="53"/>
        <v>2.669</v>
      </c>
      <c r="Y146" s="16">
        <f t="shared" si="54"/>
        <v>2.469</v>
      </c>
    </row>
    <row r="147" spans="1:25" ht="12.75">
      <c r="A147" s="8">
        <v>40957</v>
      </c>
      <c r="B147" s="2">
        <v>49</v>
      </c>
      <c r="C147" s="2">
        <v>2</v>
      </c>
      <c r="D147" s="2">
        <v>2</v>
      </c>
      <c r="E147">
        <v>1.371</v>
      </c>
      <c r="F147" s="26"/>
      <c r="N147" s="16"/>
      <c r="O147" s="12">
        <f t="shared" si="44"/>
        <v>-1.371</v>
      </c>
      <c r="P147" s="18">
        <f t="shared" si="45"/>
        <v>-1.271</v>
      </c>
      <c r="Q147" s="18">
        <f t="shared" si="46"/>
        <v>-1.171</v>
      </c>
      <c r="R147" s="12">
        <f t="shared" si="47"/>
        <v>-1.071</v>
      </c>
      <c r="S147" s="16">
        <f t="shared" si="48"/>
        <v>-0.971</v>
      </c>
      <c r="T147" s="18">
        <f t="shared" si="49"/>
        <v>8.429</v>
      </c>
      <c r="U147" s="18">
        <f t="shared" si="50"/>
        <v>7.328999999999999</v>
      </c>
      <c r="V147" s="20">
        <f t="shared" si="51"/>
        <v>2.159</v>
      </c>
      <c r="W147" s="12">
        <f t="shared" si="52"/>
        <v>2.179</v>
      </c>
      <c r="X147" s="12">
        <f t="shared" si="53"/>
        <v>2.629</v>
      </c>
      <c r="Y147" s="16">
        <f t="shared" si="54"/>
        <v>2.429</v>
      </c>
    </row>
    <row r="148" spans="1:25" ht="12.75">
      <c r="A148" s="8">
        <v>40958</v>
      </c>
      <c r="B148" s="2">
        <v>50</v>
      </c>
      <c r="D148" s="2">
        <v>0</v>
      </c>
      <c r="E148">
        <v>1.361</v>
      </c>
      <c r="F148" s="26"/>
      <c r="N148" s="16"/>
      <c r="O148" s="12">
        <f t="shared" si="44"/>
        <v>-1.361</v>
      </c>
      <c r="P148" s="18">
        <f t="shared" si="45"/>
        <v>-1.261</v>
      </c>
      <c r="Q148" s="18">
        <f t="shared" si="46"/>
        <v>-1.161</v>
      </c>
      <c r="R148" s="12">
        <f t="shared" si="47"/>
        <v>-1.061</v>
      </c>
      <c r="S148" s="16">
        <f t="shared" si="48"/>
        <v>-0.961</v>
      </c>
      <c r="T148" s="18">
        <f t="shared" si="49"/>
        <v>8.439</v>
      </c>
      <c r="U148" s="18">
        <f t="shared" si="50"/>
        <v>7.3389999999999995</v>
      </c>
      <c r="V148" s="20">
        <f t="shared" si="51"/>
        <v>2.1689999999999996</v>
      </c>
      <c r="W148" s="12">
        <f t="shared" si="52"/>
        <v>2.189</v>
      </c>
      <c r="X148" s="12">
        <f t="shared" si="53"/>
        <v>2.6390000000000002</v>
      </c>
      <c r="Y148" s="16">
        <f t="shared" si="54"/>
        <v>2.439</v>
      </c>
    </row>
    <row r="149" spans="1:25" ht="12.75">
      <c r="A149" s="8">
        <v>40959</v>
      </c>
      <c r="B149" s="2">
        <v>51</v>
      </c>
      <c r="D149" s="2">
        <v>0</v>
      </c>
      <c r="E149">
        <v>1.361</v>
      </c>
      <c r="F149" s="26"/>
      <c r="N149" s="16"/>
      <c r="O149" s="12">
        <f t="shared" si="44"/>
        <v>-1.361</v>
      </c>
      <c r="P149" s="18">
        <f t="shared" si="45"/>
        <v>-1.261</v>
      </c>
      <c r="Q149" s="18">
        <f t="shared" si="46"/>
        <v>-1.161</v>
      </c>
      <c r="R149" s="12">
        <f t="shared" si="47"/>
        <v>-1.061</v>
      </c>
      <c r="S149" s="16">
        <f t="shared" si="48"/>
        <v>-0.961</v>
      </c>
      <c r="T149" s="18">
        <f t="shared" si="49"/>
        <v>8.439</v>
      </c>
      <c r="U149" s="18">
        <f t="shared" si="50"/>
        <v>7.3389999999999995</v>
      </c>
      <c r="V149" s="20">
        <f t="shared" si="51"/>
        <v>2.1689999999999996</v>
      </c>
      <c r="W149" s="12">
        <f t="shared" si="52"/>
        <v>2.189</v>
      </c>
      <c r="X149" s="12">
        <f t="shared" si="53"/>
        <v>2.6390000000000002</v>
      </c>
      <c r="Y149" s="16">
        <f t="shared" si="54"/>
        <v>2.439</v>
      </c>
    </row>
    <row r="150" spans="1:25" ht="12.75">
      <c r="A150" s="8">
        <v>40960</v>
      </c>
      <c r="B150" s="2">
        <v>52</v>
      </c>
      <c r="D150" s="2">
        <v>0</v>
      </c>
      <c r="E150">
        <v>1.342</v>
      </c>
      <c r="F150" s="26"/>
      <c r="N150" s="16"/>
      <c r="O150" s="12">
        <f t="shared" si="44"/>
        <v>-1.342</v>
      </c>
      <c r="P150" s="18">
        <f t="shared" si="45"/>
        <v>-1.242</v>
      </c>
      <c r="Q150" s="18">
        <f t="shared" si="46"/>
        <v>-1.1420000000000001</v>
      </c>
      <c r="R150" s="12">
        <f t="shared" si="47"/>
        <v>-1.042</v>
      </c>
      <c r="S150" s="16">
        <f t="shared" si="48"/>
        <v>-0.9420000000000001</v>
      </c>
      <c r="T150" s="18">
        <f t="shared" si="49"/>
        <v>8.458</v>
      </c>
      <c r="U150" s="18">
        <f t="shared" si="50"/>
        <v>7.357999999999999</v>
      </c>
      <c r="V150" s="20">
        <f t="shared" si="51"/>
        <v>2.1879999999999997</v>
      </c>
      <c r="W150" s="12">
        <f t="shared" si="52"/>
        <v>2.2079999999999997</v>
      </c>
      <c r="X150" s="12">
        <f t="shared" si="53"/>
        <v>2.658</v>
      </c>
      <c r="Y150" s="16">
        <f t="shared" si="54"/>
        <v>2.4579999999999997</v>
      </c>
    </row>
    <row r="151" spans="1:25" ht="12.75">
      <c r="A151" s="8">
        <v>40961</v>
      </c>
      <c r="B151" s="2">
        <v>53</v>
      </c>
      <c r="D151" s="2">
        <v>15</v>
      </c>
      <c r="E151">
        <v>1.415</v>
      </c>
      <c r="F151" s="26"/>
      <c r="N151" s="16"/>
      <c r="O151" s="12">
        <f t="shared" si="44"/>
        <v>-1.415</v>
      </c>
      <c r="P151" s="18">
        <f t="shared" si="45"/>
        <v>-1.315</v>
      </c>
      <c r="Q151" s="18">
        <f t="shared" si="46"/>
        <v>-1.215</v>
      </c>
      <c r="R151" s="12">
        <f t="shared" si="47"/>
        <v>-1.115</v>
      </c>
      <c r="S151" s="16">
        <f t="shared" si="48"/>
        <v>-1.0150000000000001</v>
      </c>
      <c r="T151" s="18">
        <f t="shared" si="49"/>
        <v>8.385000000000002</v>
      </c>
      <c r="U151" s="18">
        <f t="shared" si="50"/>
        <v>7.284999999999999</v>
      </c>
      <c r="V151" s="20">
        <f t="shared" si="51"/>
        <v>2.1149999999999998</v>
      </c>
      <c r="W151" s="12">
        <f t="shared" si="52"/>
        <v>2.135</v>
      </c>
      <c r="X151" s="12">
        <f t="shared" si="53"/>
        <v>2.585</v>
      </c>
      <c r="Y151" s="16">
        <f t="shared" si="54"/>
        <v>2.385</v>
      </c>
    </row>
    <row r="152" spans="1:25" ht="12.75">
      <c r="A152" s="8">
        <v>40962</v>
      </c>
      <c r="B152" s="2">
        <v>54</v>
      </c>
      <c r="D152" s="2">
        <v>4</v>
      </c>
      <c r="E152">
        <v>1.45</v>
      </c>
      <c r="F152" s="26"/>
      <c r="N152" s="16"/>
      <c r="O152" s="12">
        <f t="shared" si="44"/>
        <v>-1.45</v>
      </c>
      <c r="P152" s="18">
        <f t="shared" si="45"/>
        <v>-1.3499999999999999</v>
      </c>
      <c r="Q152" s="18">
        <f t="shared" si="46"/>
        <v>-1.25</v>
      </c>
      <c r="R152" s="12">
        <f t="shared" si="47"/>
        <v>-1.15</v>
      </c>
      <c r="S152" s="16">
        <f t="shared" si="48"/>
        <v>-1.0499999999999998</v>
      </c>
      <c r="T152" s="18">
        <f t="shared" si="49"/>
        <v>8.350000000000001</v>
      </c>
      <c r="U152" s="18">
        <f t="shared" si="50"/>
        <v>7.249999999999999</v>
      </c>
      <c r="V152" s="20">
        <f t="shared" si="51"/>
        <v>2.08</v>
      </c>
      <c r="W152" s="12">
        <f t="shared" si="52"/>
        <v>2.0999999999999996</v>
      </c>
      <c r="X152" s="12">
        <f t="shared" si="53"/>
        <v>2.55</v>
      </c>
      <c r="Y152" s="16">
        <f t="shared" si="54"/>
        <v>2.3499999999999996</v>
      </c>
    </row>
    <row r="153" spans="1:25" ht="12.75">
      <c r="A153" s="8">
        <v>40963</v>
      </c>
      <c r="B153" s="2">
        <v>55</v>
      </c>
      <c r="D153" s="2">
        <v>1</v>
      </c>
      <c r="E153">
        <v>1.411</v>
      </c>
      <c r="F153" s="26"/>
      <c r="N153" s="16"/>
      <c r="O153" s="12">
        <f t="shared" si="44"/>
        <v>-1.411</v>
      </c>
      <c r="P153" s="18">
        <f t="shared" si="45"/>
        <v>-1.311</v>
      </c>
      <c r="Q153" s="18">
        <f t="shared" si="46"/>
        <v>-1.211</v>
      </c>
      <c r="R153" s="12">
        <f t="shared" si="47"/>
        <v>-1.111</v>
      </c>
      <c r="S153" s="16">
        <f t="shared" si="48"/>
        <v>-1.0110000000000001</v>
      </c>
      <c r="T153" s="18">
        <f t="shared" si="49"/>
        <v>8.389000000000001</v>
      </c>
      <c r="U153" s="18">
        <f t="shared" si="50"/>
        <v>7.289</v>
      </c>
      <c r="V153" s="20">
        <f t="shared" si="51"/>
        <v>2.1189999999999998</v>
      </c>
      <c r="W153" s="12">
        <f t="shared" si="52"/>
        <v>2.139</v>
      </c>
      <c r="X153" s="12">
        <f t="shared" si="53"/>
        <v>2.589</v>
      </c>
      <c r="Y153" s="16">
        <f t="shared" si="54"/>
        <v>2.389</v>
      </c>
    </row>
    <row r="154" spans="1:25" ht="12.75">
      <c r="A154" s="8">
        <v>40964</v>
      </c>
      <c r="B154" s="2">
        <v>56</v>
      </c>
      <c r="D154" s="2">
        <v>0</v>
      </c>
      <c r="E154">
        <v>1.423</v>
      </c>
      <c r="F154" s="26"/>
      <c r="N154" s="16"/>
      <c r="O154" s="12">
        <f t="shared" si="44"/>
        <v>-1.423</v>
      </c>
      <c r="P154" s="18">
        <f t="shared" si="45"/>
        <v>-1.323</v>
      </c>
      <c r="Q154" s="18">
        <f t="shared" si="46"/>
        <v>-1.223</v>
      </c>
      <c r="R154" s="12">
        <f t="shared" si="47"/>
        <v>-1.123</v>
      </c>
      <c r="S154" s="16">
        <f t="shared" si="48"/>
        <v>-1.0230000000000001</v>
      </c>
      <c r="T154" s="18">
        <f t="shared" si="49"/>
        <v>8.377</v>
      </c>
      <c r="U154" s="18">
        <f t="shared" si="50"/>
        <v>7.276999999999999</v>
      </c>
      <c r="V154" s="20">
        <f t="shared" si="51"/>
        <v>2.1069999999999998</v>
      </c>
      <c r="W154" s="12">
        <f t="shared" si="52"/>
        <v>2.127</v>
      </c>
      <c r="X154" s="12">
        <f t="shared" si="53"/>
        <v>2.577</v>
      </c>
      <c r="Y154" s="16">
        <f t="shared" si="54"/>
        <v>2.377</v>
      </c>
    </row>
    <row r="155" spans="1:25" ht="12.75">
      <c r="A155" s="8">
        <v>40965</v>
      </c>
      <c r="B155" s="2">
        <v>57</v>
      </c>
      <c r="D155" s="2">
        <v>0</v>
      </c>
      <c r="E155">
        <v>1.41</v>
      </c>
      <c r="F155" s="26"/>
      <c r="N155" s="16"/>
      <c r="O155" s="12">
        <f t="shared" si="44"/>
        <v>-1.41</v>
      </c>
      <c r="P155" s="18">
        <f t="shared" si="45"/>
        <v>-1.3099999999999998</v>
      </c>
      <c r="Q155" s="18">
        <f t="shared" si="46"/>
        <v>-1.21</v>
      </c>
      <c r="R155" s="12">
        <f t="shared" si="47"/>
        <v>-1.1099999999999999</v>
      </c>
      <c r="S155" s="16">
        <f t="shared" si="48"/>
        <v>-1.0099999999999998</v>
      </c>
      <c r="T155" s="18">
        <f t="shared" si="49"/>
        <v>8.39</v>
      </c>
      <c r="U155" s="18">
        <f t="shared" si="50"/>
        <v>7.289999999999999</v>
      </c>
      <c r="V155" s="20">
        <f t="shared" si="51"/>
        <v>2.12</v>
      </c>
      <c r="W155" s="12">
        <f t="shared" si="52"/>
        <v>2.1399999999999997</v>
      </c>
      <c r="X155" s="12">
        <f t="shared" si="53"/>
        <v>2.59</v>
      </c>
      <c r="Y155" s="16">
        <f t="shared" si="54"/>
        <v>2.3899999999999997</v>
      </c>
    </row>
    <row r="156" spans="1:25" ht="12.75">
      <c r="A156" s="8">
        <v>40966</v>
      </c>
      <c r="B156" s="2">
        <v>58</v>
      </c>
      <c r="D156" s="2">
        <v>0</v>
      </c>
      <c r="E156">
        <v>1.386</v>
      </c>
      <c r="F156" s="26"/>
      <c r="N156" s="16"/>
      <c r="O156" s="12">
        <f t="shared" si="44"/>
        <v>-1.386</v>
      </c>
      <c r="P156" s="18">
        <f t="shared" si="45"/>
        <v>-1.2859999999999998</v>
      </c>
      <c r="Q156" s="18">
        <f t="shared" si="46"/>
        <v>-1.186</v>
      </c>
      <c r="R156" s="12">
        <f t="shared" si="47"/>
        <v>-1.0859999999999999</v>
      </c>
      <c r="S156" s="16">
        <f t="shared" si="48"/>
        <v>-0.9859999999999999</v>
      </c>
      <c r="T156" s="18">
        <f t="shared" si="49"/>
        <v>8.414000000000001</v>
      </c>
      <c r="U156" s="18">
        <f t="shared" si="50"/>
        <v>7.313999999999999</v>
      </c>
      <c r="V156" s="20">
        <f t="shared" si="51"/>
        <v>2.144</v>
      </c>
      <c r="W156" s="12">
        <f t="shared" si="52"/>
        <v>2.1639999999999997</v>
      </c>
      <c r="X156" s="12">
        <f t="shared" si="53"/>
        <v>2.614</v>
      </c>
      <c r="Y156" s="16">
        <f t="shared" si="54"/>
        <v>2.4139999999999997</v>
      </c>
    </row>
    <row r="157" spans="1:25" ht="12.75">
      <c r="A157" s="8">
        <v>40967</v>
      </c>
      <c r="B157" s="2">
        <v>59</v>
      </c>
      <c r="D157" s="2">
        <v>0</v>
      </c>
      <c r="E157">
        <v>1.386</v>
      </c>
      <c r="F157" s="26"/>
      <c r="N157" s="16"/>
      <c r="O157" s="12">
        <f t="shared" si="44"/>
        <v>-1.386</v>
      </c>
      <c r="P157" s="18">
        <f t="shared" si="45"/>
        <v>-1.2859999999999998</v>
      </c>
      <c r="Q157" s="18">
        <f t="shared" si="46"/>
        <v>-1.186</v>
      </c>
      <c r="R157" s="12">
        <f t="shared" si="47"/>
        <v>-1.0859999999999999</v>
      </c>
      <c r="S157" s="16">
        <f t="shared" si="48"/>
        <v>-0.9859999999999999</v>
      </c>
      <c r="T157" s="18">
        <f t="shared" si="49"/>
        <v>8.414000000000001</v>
      </c>
      <c r="U157" s="18">
        <f t="shared" si="50"/>
        <v>7.313999999999999</v>
      </c>
      <c r="V157" s="20">
        <f t="shared" si="51"/>
        <v>2.144</v>
      </c>
      <c r="W157" s="12">
        <f t="shared" si="52"/>
        <v>2.1639999999999997</v>
      </c>
      <c r="X157" s="12">
        <f t="shared" si="53"/>
        <v>2.614</v>
      </c>
      <c r="Y157" s="16">
        <f t="shared" si="54"/>
        <v>2.4139999999999997</v>
      </c>
    </row>
    <row r="158" spans="1:25" ht="12.75">
      <c r="A158" s="8">
        <v>40969</v>
      </c>
      <c r="B158" s="2">
        <v>60</v>
      </c>
      <c r="D158" s="2">
        <v>0</v>
      </c>
      <c r="E158">
        <v>1.372</v>
      </c>
      <c r="F158" s="26"/>
      <c r="N158" s="16"/>
      <c r="O158" s="12">
        <f t="shared" si="44"/>
        <v>-1.372</v>
      </c>
      <c r="P158" s="18">
        <f t="shared" si="45"/>
        <v>-1.272</v>
      </c>
      <c r="Q158" s="18">
        <f t="shared" si="46"/>
        <v>-1.1720000000000002</v>
      </c>
      <c r="R158" s="12">
        <f t="shared" si="47"/>
        <v>-1.072</v>
      </c>
      <c r="S158" s="16">
        <f t="shared" si="48"/>
        <v>-0.9720000000000001</v>
      </c>
      <c r="T158" s="18">
        <f t="shared" si="49"/>
        <v>8.428</v>
      </c>
      <c r="U158" s="18">
        <f t="shared" si="50"/>
        <v>7.327999999999999</v>
      </c>
      <c r="V158" s="20">
        <f t="shared" si="51"/>
        <v>2.1579999999999995</v>
      </c>
      <c r="W158" s="12">
        <f t="shared" si="52"/>
        <v>2.178</v>
      </c>
      <c r="X158" s="12">
        <f t="shared" si="53"/>
        <v>2.628</v>
      </c>
      <c r="Y158" s="16">
        <f t="shared" si="54"/>
        <v>2.428</v>
      </c>
    </row>
    <row r="159" spans="1:25" ht="12.75">
      <c r="A159" s="8">
        <v>40970</v>
      </c>
      <c r="B159" s="2">
        <v>61</v>
      </c>
      <c r="D159" s="2">
        <v>0</v>
      </c>
      <c r="E159">
        <v>1.325</v>
      </c>
      <c r="F159" s="26"/>
      <c r="N159" s="16"/>
      <c r="O159" s="12">
        <f t="shared" si="44"/>
        <v>-1.325</v>
      </c>
      <c r="P159" s="18">
        <f t="shared" si="45"/>
        <v>-1.2249999999999999</v>
      </c>
      <c r="Q159" s="18">
        <f t="shared" si="46"/>
        <v>-1.125</v>
      </c>
      <c r="R159" s="12">
        <f t="shared" si="47"/>
        <v>-1.025</v>
      </c>
      <c r="S159" s="16">
        <f t="shared" si="48"/>
        <v>-0.9249999999999999</v>
      </c>
      <c r="T159" s="18">
        <f t="shared" si="49"/>
        <v>8.475000000000001</v>
      </c>
      <c r="U159" s="18">
        <f t="shared" si="50"/>
        <v>7.374999999999999</v>
      </c>
      <c r="V159" s="20">
        <f t="shared" si="51"/>
        <v>2.205</v>
      </c>
      <c r="W159" s="12">
        <f t="shared" si="52"/>
        <v>2.2249999999999996</v>
      </c>
      <c r="X159" s="12">
        <f t="shared" si="53"/>
        <v>2.675</v>
      </c>
      <c r="Y159" s="16">
        <f t="shared" si="54"/>
        <v>2.4749999999999996</v>
      </c>
    </row>
    <row r="160" spans="1:25" ht="12.75">
      <c r="A160" s="8">
        <v>40971</v>
      </c>
      <c r="B160" s="2">
        <v>62</v>
      </c>
      <c r="D160" s="2">
        <v>0</v>
      </c>
      <c r="E160">
        <v>1.315</v>
      </c>
      <c r="F160" s="26"/>
      <c r="N160" s="16"/>
      <c r="O160" s="12">
        <f t="shared" si="44"/>
        <v>-1.315</v>
      </c>
      <c r="P160" s="18">
        <f t="shared" si="45"/>
        <v>-1.2149999999999999</v>
      </c>
      <c r="Q160" s="18">
        <f t="shared" si="46"/>
        <v>-1.115</v>
      </c>
      <c r="R160" s="12">
        <f t="shared" si="47"/>
        <v>-1.015</v>
      </c>
      <c r="S160" s="16">
        <f t="shared" si="48"/>
        <v>-0.9149999999999999</v>
      </c>
      <c r="T160" s="18">
        <f t="shared" si="49"/>
        <v>8.485000000000001</v>
      </c>
      <c r="U160" s="18">
        <f t="shared" si="50"/>
        <v>7.385</v>
      </c>
      <c r="V160" s="20">
        <f t="shared" si="51"/>
        <v>2.215</v>
      </c>
      <c r="W160" s="12">
        <f t="shared" si="52"/>
        <v>2.235</v>
      </c>
      <c r="X160" s="12">
        <f t="shared" si="53"/>
        <v>2.685</v>
      </c>
      <c r="Y160" s="16">
        <f t="shared" si="54"/>
        <v>2.485</v>
      </c>
    </row>
    <row r="161" spans="1:25" ht="12.75">
      <c r="A161" s="8">
        <v>40972</v>
      </c>
      <c r="B161" s="2">
        <v>63</v>
      </c>
      <c r="D161" s="2">
        <v>0</v>
      </c>
      <c r="E161">
        <v>1.313</v>
      </c>
      <c r="F161" s="26"/>
      <c r="N161" s="16"/>
      <c r="O161" s="12">
        <f t="shared" si="44"/>
        <v>-1.313</v>
      </c>
      <c r="P161" s="18">
        <f t="shared" si="45"/>
        <v>-1.2129999999999999</v>
      </c>
      <c r="Q161" s="18">
        <f t="shared" si="46"/>
        <v>-1.113</v>
      </c>
      <c r="R161" s="12">
        <f t="shared" si="47"/>
        <v>-1.013</v>
      </c>
      <c r="S161" s="16">
        <f t="shared" si="48"/>
        <v>-0.9129999999999999</v>
      </c>
      <c r="T161" s="18">
        <f t="shared" si="49"/>
        <v>8.487</v>
      </c>
      <c r="U161" s="18">
        <f t="shared" si="50"/>
        <v>7.387</v>
      </c>
      <c r="V161" s="20">
        <f t="shared" si="51"/>
        <v>2.2169999999999996</v>
      </c>
      <c r="W161" s="12">
        <f t="shared" si="52"/>
        <v>2.237</v>
      </c>
      <c r="X161" s="12">
        <f t="shared" si="53"/>
        <v>2.6870000000000003</v>
      </c>
      <c r="Y161" s="16">
        <f t="shared" si="54"/>
        <v>2.487</v>
      </c>
    </row>
    <row r="162" spans="1:25" ht="12.75">
      <c r="A162" s="8">
        <v>40973</v>
      </c>
      <c r="B162" s="2">
        <v>64</v>
      </c>
      <c r="D162" s="2">
        <v>0</v>
      </c>
      <c r="E162">
        <v>1.299</v>
      </c>
      <c r="F162" s="26"/>
      <c r="N162" s="16"/>
      <c r="O162" s="12">
        <f t="shared" si="44"/>
        <v>-1.299</v>
      </c>
      <c r="P162" s="18">
        <f t="shared" si="45"/>
        <v>-1.1989999999999998</v>
      </c>
      <c r="Q162" s="18">
        <f t="shared" si="46"/>
        <v>-1.099</v>
      </c>
      <c r="R162" s="12">
        <f t="shared" si="47"/>
        <v>-0.9989999999999999</v>
      </c>
      <c r="S162" s="16">
        <f t="shared" si="48"/>
        <v>-0.8989999999999999</v>
      </c>
      <c r="T162" s="18">
        <f t="shared" si="49"/>
        <v>8.501000000000001</v>
      </c>
      <c r="U162" s="18">
        <f t="shared" si="50"/>
        <v>7.401</v>
      </c>
      <c r="V162" s="20">
        <f t="shared" si="51"/>
        <v>2.231</v>
      </c>
      <c r="W162" s="12">
        <f t="shared" si="52"/>
        <v>2.251</v>
      </c>
      <c r="X162" s="12">
        <f t="shared" si="53"/>
        <v>2.701</v>
      </c>
      <c r="Y162" s="16">
        <f t="shared" si="54"/>
        <v>2.501</v>
      </c>
    </row>
    <row r="163" spans="1:25" ht="12.75">
      <c r="A163" s="8">
        <v>40974</v>
      </c>
      <c r="B163" s="2">
        <v>65</v>
      </c>
      <c r="D163" s="2">
        <v>0</v>
      </c>
      <c r="E163">
        <v>1.309</v>
      </c>
      <c r="F163" s="26"/>
      <c r="N163" s="16"/>
      <c r="O163" s="12">
        <f t="shared" si="44"/>
        <v>-1.309</v>
      </c>
      <c r="P163" s="18">
        <f t="shared" si="45"/>
        <v>-1.2089999999999999</v>
      </c>
      <c r="Q163" s="18">
        <f t="shared" si="46"/>
        <v>-1.109</v>
      </c>
      <c r="R163" s="12">
        <f t="shared" si="47"/>
        <v>-1.009</v>
      </c>
      <c r="S163" s="16">
        <f t="shared" si="48"/>
        <v>-0.9089999999999999</v>
      </c>
      <c r="T163" s="18">
        <f t="shared" si="49"/>
        <v>8.491000000000001</v>
      </c>
      <c r="U163" s="18">
        <f t="shared" si="50"/>
        <v>7.390999999999999</v>
      </c>
      <c r="V163" s="20">
        <f t="shared" si="51"/>
        <v>2.221</v>
      </c>
      <c r="W163" s="12">
        <f t="shared" si="52"/>
        <v>2.2409999999999997</v>
      </c>
      <c r="X163" s="12">
        <f t="shared" si="53"/>
        <v>2.691</v>
      </c>
      <c r="Y163" s="16">
        <f t="shared" si="54"/>
        <v>2.4909999999999997</v>
      </c>
    </row>
    <row r="164" spans="1:25" ht="12.75">
      <c r="A164" s="8">
        <v>40975</v>
      </c>
      <c r="B164" s="2">
        <v>66</v>
      </c>
      <c r="D164" s="2">
        <v>16</v>
      </c>
      <c r="E164">
        <v>1.422</v>
      </c>
      <c r="F164" s="26"/>
      <c r="N164" s="16"/>
      <c r="O164" s="12">
        <f t="shared" si="44"/>
        <v>-1.422</v>
      </c>
      <c r="P164" s="18">
        <f t="shared" si="45"/>
        <v>-1.3219999999999998</v>
      </c>
      <c r="Q164" s="18">
        <f t="shared" si="46"/>
        <v>-1.222</v>
      </c>
      <c r="R164" s="12">
        <f t="shared" si="47"/>
        <v>-1.1219999999999999</v>
      </c>
      <c r="S164" s="16">
        <f t="shared" si="48"/>
        <v>-1.0219999999999998</v>
      </c>
      <c r="T164" s="18">
        <f t="shared" si="49"/>
        <v>8.378</v>
      </c>
      <c r="U164" s="18">
        <f t="shared" si="50"/>
        <v>7.278</v>
      </c>
      <c r="V164" s="20">
        <f t="shared" si="51"/>
        <v>2.1079999999999997</v>
      </c>
      <c r="W164" s="12">
        <f t="shared" si="52"/>
        <v>2.128</v>
      </c>
      <c r="X164" s="12">
        <f t="shared" si="53"/>
        <v>2.5780000000000003</v>
      </c>
      <c r="Y164" s="16">
        <f t="shared" si="54"/>
        <v>2.378</v>
      </c>
    </row>
    <row r="165" spans="1:25" ht="12.75">
      <c r="A165" s="8">
        <v>40976</v>
      </c>
      <c r="B165" s="2">
        <v>67</v>
      </c>
      <c r="D165" s="2">
        <v>10</v>
      </c>
      <c r="E165">
        <v>1.429</v>
      </c>
      <c r="F165" s="26"/>
      <c r="N165" s="16"/>
      <c r="O165" s="12">
        <f t="shared" si="44"/>
        <v>-1.429</v>
      </c>
      <c r="P165" s="18">
        <f t="shared" si="45"/>
        <v>-1.329</v>
      </c>
      <c r="Q165" s="18">
        <f t="shared" si="46"/>
        <v>-1.229</v>
      </c>
      <c r="R165" s="12">
        <f t="shared" si="47"/>
        <v>-1.129</v>
      </c>
      <c r="S165" s="16">
        <f t="shared" si="48"/>
        <v>-1.029</v>
      </c>
      <c r="T165" s="18">
        <f t="shared" si="49"/>
        <v>8.371</v>
      </c>
      <c r="U165" s="18">
        <f t="shared" si="50"/>
        <v>7.270999999999999</v>
      </c>
      <c r="V165" s="20">
        <f t="shared" si="51"/>
        <v>2.101</v>
      </c>
      <c r="W165" s="12">
        <f t="shared" si="52"/>
        <v>2.1209999999999996</v>
      </c>
      <c r="X165" s="12">
        <f t="shared" si="53"/>
        <v>2.5709999999999997</v>
      </c>
      <c r="Y165" s="16">
        <f t="shared" si="54"/>
        <v>2.3709999999999996</v>
      </c>
    </row>
    <row r="166" spans="1:25" ht="12.75">
      <c r="A166" s="8">
        <v>40977</v>
      </c>
      <c r="B166" s="2">
        <v>68</v>
      </c>
      <c r="D166" s="2">
        <v>1</v>
      </c>
      <c r="E166">
        <v>1.428</v>
      </c>
      <c r="F166" s="26"/>
      <c r="N166" s="16"/>
      <c r="O166" s="12">
        <f t="shared" si="44"/>
        <v>-1.428</v>
      </c>
      <c r="P166" s="18">
        <f t="shared" si="45"/>
        <v>-1.3279999999999998</v>
      </c>
      <c r="Q166" s="18">
        <f t="shared" si="46"/>
        <v>-1.228</v>
      </c>
      <c r="R166" s="12">
        <f t="shared" si="47"/>
        <v>-1.128</v>
      </c>
      <c r="S166" s="16">
        <f t="shared" si="48"/>
        <v>-1.028</v>
      </c>
      <c r="T166" s="18">
        <f t="shared" si="49"/>
        <v>8.372</v>
      </c>
      <c r="U166" s="18">
        <f t="shared" si="50"/>
        <v>7.271999999999999</v>
      </c>
      <c r="V166" s="20">
        <f t="shared" si="51"/>
        <v>2.102</v>
      </c>
      <c r="W166" s="12">
        <f t="shared" si="52"/>
        <v>2.122</v>
      </c>
      <c r="X166" s="12">
        <f t="shared" si="53"/>
        <v>2.572</v>
      </c>
      <c r="Y166" s="16">
        <f t="shared" si="54"/>
        <v>2.372</v>
      </c>
    </row>
    <row r="167" spans="1:25" ht="12.75">
      <c r="A167" s="8">
        <v>40978</v>
      </c>
      <c r="B167" s="2">
        <v>69</v>
      </c>
      <c r="D167" s="2">
        <v>0</v>
      </c>
      <c r="E167">
        <v>1.397</v>
      </c>
      <c r="F167" s="26"/>
      <c r="N167" s="16"/>
      <c r="O167" s="12">
        <f t="shared" si="44"/>
        <v>-1.397</v>
      </c>
      <c r="P167" s="18">
        <f t="shared" si="45"/>
        <v>-1.297</v>
      </c>
      <c r="Q167" s="18">
        <f t="shared" si="46"/>
        <v>-1.197</v>
      </c>
      <c r="R167" s="12">
        <f t="shared" si="47"/>
        <v>-1.097</v>
      </c>
      <c r="S167" s="16">
        <f t="shared" si="48"/>
        <v>-0.997</v>
      </c>
      <c r="T167" s="18">
        <f t="shared" si="49"/>
        <v>8.403</v>
      </c>
      <c r="U167" s="18">
        <f t="shared" si="50"/>
        <v>7.302999999999999</v>
      </c>
      <c r="V167" s="20">
        <f t="shared" si="51"/>
        <v>2.133</v>
      </c>
      <c r="W167" s="12">
        <f t="shared" si="52"/>
        <v>2.1529999999999996</v>
      </c>
      <c r="X167" s="12">
        <f t="shared" si="53"/>
        <v>2.6029999999999998</v>
      </c>
      <c r="Y167" s="16">
        <f t="shared" si="54"/>
        <v>2.4029999999999996</v>
      </c>
    </row>
    <row r="168" spans="1:25" ht="12.75">
      <c r="A168" s="8">
        <v>40979</v>
      </c>
      <c r="B168" s="2">
        <v>70</v>
      </c>
      <c r="D168" s="2">
        <v>0</v>
      </c>
      <c r="E168">
        <v>1.383</v>
      </c>
      <c r="F168" s="26"/>
      <c r="N168" s="16"/>
      <c r="O168" s="12">
        <f t="shared" si="44"/>
        <v>-1.383</v>
      </c>
      <c r="P168" s="18">
        <f t="shared" si="45"/>
        <v>-1.283</v>
      </c>
      <c r="Q168" s="18">
        <f t="shared" si="46"/>
        <v>-1.183</v>
      </c>
      <c r="R168" s="12">
        <f t="shared" si="47"/>
        <v>-1.083</v>
      </c>
      <c r="S168" s="16">
        <f t="shared" si="48"/>
        <v>-0.983</v>
      </c>
      <c r="T168" s="18">
        <f t="shared" si="49"/>
        <v>8.417000000000002</v>
      </c>
      <c r="U168" s="18">
        <f t="shared" si="50"/>
        <v>7.316999999999999</v>
      </c>
      <c r="V168" s="20">
        <f t="shared" si="51"/>
        <v>2.147</v>
      </c>
      <c r="W168" s="12">
        <f t="shared" si="52"/>
        <v>2.167</v>
      </c>
      <c r="X168" s="12">
        <f t="shared" si="53"/>
        <v>2.617</v>
      </c>
      <c r="Y168" s="16">
        <f t="shared" si="54"/>
        <v>2.417</v>
      </c>
    </row>
    <row r="169" spans="1:25" ht="12.75">
      <c r="A169" s="8">
        <v>40980</v>
      </c>
      <c r="B169" s="2">
        <v>71</v>
      </c>
      <c r="D169" s="2">
        <v>0</v>
      </c>
      <c r="E169">
        <v>1.382</v>
      </c>
      <c r="F169" s="26"/>
      <c r="N169" s="16"/>
      <c r="O169" s="12">
        <f t="shared" si="44"/>
        <v>-1.382</v>
      </c>
      <c r="P169" s="18">
        <f t="shared" si="45"/>
        <v>-1.2819999999999998</v>
      </c>
      <c r="Q169" s="18">
        <f t="shared" si="46"/>
        <v>-1.182</v>
      </c>
      <c r="R169" s="12">
        <f t="shared" si="47"/>
        <v>-1.0819999999999999</v>
      </c>
      <c r="S169" s="16">
        <f t="shared" si="48"/>
        <v>-0.9819999999999999</v>
      </c>
      <c r="T169" s="18">
        <f t="shared" si="49"/>
        <v>8.418000000000001</v>
      </c>
      <c r="U169" s="18">
        <f t="shared" si="50"/>
        <v>7.318</v>
      </c>
      <c r="V169" s="20">
        <f t="shared" si="51"/>
        <v>2.1479999999999997</v>
      </c>
      <c r="W169" s="12">
        <f t="shared" si="52"/>
        <v>2.168</v>
      </c>
      <c r="X169" s="12">
        <f t="shared" si="53"/>
        <v>2.6180000000000003</v>
      </c>
      <c r="Y169" s="16">
        <f t="shared" si="54"/>
        <v>2.418</v>
      </c>
    </row>
    <row r="170" spans="1:25" ht="12.75">
      <c r="A170" s="8">
        <v>40981</v>
      </c>
      <c r="B170" s="2">
        <v>72</v>
      </c>
      <c r="D170" s="2">
        <v>1</v>
      </c>
      <c r="E170">
        <v>1.385</v>
      </c>
      <c r="F170" s="26"/>
      <c r="N170" s="16"/>
      <c r="O170" s="12">
        <f t="shared" si="44"/>
        <v>-1.385</v>
      </c>
      <c r="P170" s="18">
        <f t="shared" si="45"/>
        <v>-1.285</v>
      </c>
      <c r="Q170" s="18">
        <f t="shared" si="46"/>
        <v>-1.185</v>
      </c>
      <c r="R170" s="12">
        <f t="shared" si="47"/>
        <v>-1.085</v>
      </c>
      <c r="S170" s="16">
        <f t="shared" si="48"/>
        <v>-0.985</v>
      </c>
      <c r="T170" s="18">
        <f t="shared" si="49"/>
        <v>8.415000000000001</v>
      </c>
      <c r="U170" s="18">
        <f t="shared" si="50"/>
        <v>7.3149999999999995</v>
      </c>
      <c r="V170" s="20">
        <f t="shared" si="51"/>
        <v>2.1449999999999996</v>
      </c>
      <c r="W170" s="12">
        <f t="shared" si="52"/>
        <v>2.165</v>
      </c>
      <c r="X170" s="12">
        <f t="shared" si="53"/>
        <v>2.615</v>
      </c>
      <c r="Y170" s="16">
        <f t="shared" si="54"/>
        <v>2.415</v>
      </c>
    </row>
    <row r="171" spans="1:25" ht="12.75">
      <c r="A171" s="8">
        <v>40982</v>
      </c>
      <c r="B171" s="2">
        <v>73</v>
      </c>
      <c r="D171" s="2">
        <v>0</v>
      </c>
      <c r="E171">
        <v>1.38</v>
      </c>
      <c r="F171" s="26"/>
      <c r="N171" s="16"/>
      <c r="O171" s="12">
        <f t="shared" si="44"/>
        <v>-1.38</v>
      </c>
      <c r="P171" s="18">
        <f t="shared" si="45"/>
        <v>-1.2799999999999998</v>
      </c>
      <c r="Q171" s="18">
        <f t="shared" si="46"/>
        <v>-1.18</v>
      </c>
      <c r="R171" s="12">
        <f t="shared" si="47"/>
        <v>-1.0799999999999998</v>
      </c>
      <c r="S171" s="16">
        <f t="shared" si="48"/>
        <v>-0.9799999999999999</v>
      </c>
      <c r="T171" s="18">
        <f t="shared" si="49"/>
        <v>8.420000000000002</v>
      </c>
      <c r="U171" s="18">
        <f t="shared" si="50"/>
        <v>7.319999999999999</v>
      </c>
      <c r="V171" s="20">
        <f t="shared" si="51"/>
        <v>2.15</v>
      </c>
      <c r="W171" s="12">
        <f t="shared" si="52"/>
        <v>2.17</v>
      </c>
      <c r="X171" s="12">
        <f t="shared" si="53"/>
        <v>2.62</v>
      </c>
      <c r="Y171" s="16">
        <f t="shared" si="54"/>
        <v>2.42</v>
      </c>
    </row>
    <row r="172" spans="1:25" ht="12.75">
      <c r="A172" s="8">
        <v>40983</v>
      </c>
      <c r="B172" s="2">
        <v>74</v>
      </c>
      <c r="D172" s="2">
        <v>4</v>
      </c>
      <c r="E172">
        <v>1.376</v>
      </c>
      <c r="F172" s="26"/>
      <c r="N172" s="16"/>
      <c r="O172" s="12">
        <f t="shared" si="44"/>
        <v>-1.376</v>
      </c>
      <c r="P172" s="18">
        <f t="shared" si="45"/>
        <v>-1.2759999999999998</v>
      </c>
      <c r="Q172" s="18">
        <f t="shared" si="46"/>
        <v>-1.176</v>
      </c>
      <c r="R172" s="12">
        <f t="shared" si="47"/>
        <v>-1.0759999999999998</v>
      </c>
      <c r="S172" s="16">
        <f t="shared" si="48"/>
        <v>-0.9759999999999999</v>
      </c>
      <c r="T172" s="18">
        <f t="shared" si="49"/>
        <v>8.424000000000001</v>
      </c>
      <c r="U172" s="18">
        <f t="shared" si="50"/>
        <v>7.324</v>
      </c>
      <c r="V172" s="20">
        <f t="shared" si="51"/>
        <v>2.154</v>
      </c>
      <c r="W172" s="12">
        <f t="shared" si="52"/>
        <v>2.174</v>
      </c>
      <c r="X172" s="12">
        <f t="shared" si="53"/>
        <v>2.624</v>
      </c>
      <c r="Y172" s="16">
        <f t="shared" si="54"/>
        <v>2.424</v>
      </c>
    </row>
    <row r="173" spans="1:25" ht="12.75">
      <c r="A173" s="8">
        <v>40984</v>
      </c>
      <c r="B173" s="2">
        <v>75</v>
      </c>
      <c r="D173" s="2">
        <v>6</v>
      </c>
      <c r="E173">
        <v>1.37</v>
      </c>
      <c r="F173" s="26"/>
      <c r="N173" s="16"/>
      <c r="O173" s="12">
        <f t="shared" si="44"/>
        <v>-1.37</v>
      </c>
      <c r="P173" s="18">
        <f t="shared" si="45"/>
        <v>-1.27</v>
      </c>
      <c r="Q173" s="18">
        <f t="shared" si="46"/>
        <v>-1.1700000000000002</v>
      </c>
      <c r="R173" s="12">
        <f t="shared" si="47"/>
        <v>-1.07</v>
      </c>
      <c r="S173" s="16">
        <f t="shared" si="48"/>
        <v>-0.9700000000000001</v>
      </c>
      <c r="T173" s="18">
        <f t="shared" si="49"/>
        <v>8.43</v>
      </c>
      <c r="U173" s="18">
        <f t="shared" si="50"/>
        <v>7.329999999999999</v>
      </c>
      <c r="V173" s="20">
        <f t="shared" si="51"/>
        <v>2.1599999999999997</v>
      </c>
      <c r="W173" s="12">
        <f t="shared" si="52"/>
        <v>2.1799999999999997</v>
      </c>
      <c r="X173" s="12">
        <f t="shared" si="53"/>
        <v>2.63</v>
      </c>
      <c r="Y173" s="16">
        <f t="shared" si="54"/>
        <v>2.4299999999999997</v>
      </c>
    </row>
    <row r="174" spans="1:25" ht="12.75">
      <c r="A174" s="8">
        <v>40985</v>
      </c>
      <c r="B174" s="2">
        <v>76</v>
      </c>
      <c r="D174" s="2">
        <v>3</v>
      </c>
      <c r="E174">
        <v>1.368</v>
      </c>
      <c r="F174" s="26"/>
      <c r="N174" s="16"/>
      <c r="O174" s="12">
        <f t="shared" si="44"/>
        <v>-1.368</v>
      </c>
      <c r="P174" s="18">
        <f t="shared" si="45"/>
        <v>-1.268</v>
      </c>
      <c r="Q174" s="18">
        <f t="shared" si="46"/>
        <v>-1.1680000000000001</v>
      </c>
      <c r="R174" s="12">
        <f t="shared" si="47"/>
        <v>-1.068</v>
      </c>
      <c r="S174" s="16">
        <f t="shared" si="48"/>
        <v>-0.9680000000000001</v>
      </c>
      <c r="T174" s="18">
        <f t="shared" si="49"/>
        <v>8.432</v>
      </c>
      <c r="U174" s="18">
        <f t="shared" si="50"/>
        <v>7.331999999999999</v>
      </c>
      <c r="V174" s="20">
        <f t="shared" si="51"/>
        <v>2.162</v>
      </c>
      <c r="W174" s="12">
        <f t="shared" si="52"/>
        <v>2.1819999999999995</v>
      </c>
      <c r="X174" s="12">
        <f t="shared" si="53"/>
        <v>2.6319999999999997</v>
      </c>
      <c r="Y174" s="16">
        <f t="shared" si="54"/>
        <v>2.4319999999999995</v>
      </c>
    </row>
    <row r="175" spans="1:25" ht="12.75">
      <c r="A175" s="8">
        <v>40986</v>
      </c>
      <c r="B175" s="2">
        <v>77</v>
      </c>
      <c r="D175" s="2">
        <v>0</v>
      </c>
      <c r="E175">
        <v>1.361</v>
      </c>
      <c r="F175" s="26"/>
      <c r="N175" s="16"/>
      <c r="O175" s="12">
        <f t="shared" si="44"/>
        <v>-1.361</v>
      </c>
      <c r="P175" s="18">
        <f t="shared" si="45"/>
        <v>-1.261</v>
      </c>
      <c r="Q175" s="18">
        <f t="shared" si="46"/>
        <v>-1.161</v>
      </c>
      <c r="R175" s="12">
        <f t="shared" si="47"/>
        <v>-1.061</v>
      </c>
      <c r="S175" s="16">
        <f t="shared" si="48"/>
        <v>-0.961</v>
      </c>
      <c r="T175" s="18">
        <f t="shared" si="49"/>
        <v>8.439</v>
      </c>
      <c r="U175" s="18">
        <f t="shared" si="50"/>
        <v>7.3389999999999995</v>
      </c>
      <c r="V175" s="20">
        <f t="shared" si="51"/>
        <v>2.1689999999999996</v>
      </c>
      <c r="W175" s="12">
        <f t="shared" si="52"/>
        <v>2.189</v>
      </c>
      <c r="X175" s="12">
        <f t="shared" si="53"/>
        <v>2.6390000000000002</v>
      </c>
      <c r="Y175" s="16">
        <f t="shared" si="54"/>
        <v>2.439</v>
      </c>
    </row>
    <row r="176" spans="1:25" ht="12.75">
      <c r="A176" s="8">
        <v>40987</v>
      </c>
      <c r="B176" s="2">
        <v>78</v>
      </c>
      <c r="D176" s="2">
        <v>0</v>
      </c>
      <c r="E176">
        <v>1.351</v>
      </c>
      <c r="F176" s="26"/>
      <c r="N176" s="16"/>
      <c r="O176" s="12">
        <f t="shared" si="44"/>
        <v>-1.351</v>
      </c>
      <c r="P176" s="18">
        <f t="shared" si="45"/>
        <v>-1.251</v>
      </c>
      <c r="Q176" s="18">
        <f t="shared" si="46"/>
        <v>-1.151</v>
      </c>
      <c r="R176" s="12">
        <f t="shared" si="47"/>
        <v>-1.051</v>
      </c>
      <c r="S176" s="16">
        <f t="shared" si="48"/>
        <v>-0.951</v>
      </c>
      <c r="T176" s="18">
        <f t="shared" si="49"/>
        <v>8.449000000000002</v>
      </c>
      <c r="U176" s="18">
        <f t="shared" si="50"/>
        <v>7.348999999999999</v>
      </c>
      <c r="V176" s="20">
        <f t="shared" si="51"/>
        <v>2.179</v>
      </c>
      <c r="W176" s="12">
        <f t="shared" si="52"/>
        <v>2.199</v>
      </c>
      <c r="X176" s="12">
        <f t="shared" si="53"/>
        <v>2.649</v>
      </c>
      <c r="Y176" s="16">
        <f t="shared" si="54"/>
        <v>2.449</v>
      </c>
    </row>
    <row r="177" spans="1:25" ht="12.75">
      <c r="A177" s="8">
        <v>40988</v>
      </c>
      <c r="B177" s="2">
        <v>79</v>
      </c>
      <c r="D177" s="2">
        <v>0</v>
      </c>
      <c r="E177">
        <v>1.357</v>
      </c>
      <c r="F177" s="26"/>
      <c r="N177" s="16"/>
      <c r="O177" s="12">
        <f t="shared" si="44"/>
        <v>-1.357</v>
      </c>
      <c r="P177" s="18">
        <f t="shared" si="45"/>
        <v>-1.257</v>
      </c>
      <c r="Q177" s="18">
        <f t="shared" si="46"/>
        <v>-1.157</v>
      </c>
      <c r="R177" s="12">
        <f t="shared" si="47"/>
        <v>-1.057</v>
      </c>
      <c r="S177" s="16">
        <f t="shared" si="48"/>
        <v>-0.957</v>
      </c>
      <c r="T177" s="18">
        <f t="shared" si="49"/>
        <v>8.443000000000001</v>
      </c>
      <c r="U177" s="18">
        <f t="shared" si="50"/>
        <v>7.342999999999999</v>
      </c>
      <c r="V177" s="20">
        <f t="shared" si="51"/>
        <v>2.173</v>
      </c>
      <c r="W177" s="12">
        <f t="shared" si="52"/>
        <v>2.1929999999999996</v>
      </c>
      <c r="X177" s="12">
        <f t="shared" si="53"/>
        <v>2.643</v>
      </c>
      <c r="Y177" s="16">
        <f t="shared" si="54"/>
        <v>2.4429999999999996</v>
      </c>
    </row>
    <row r="178" spans="1:25" ht="12.75">
      <c r="A178" s="8">
        <v>40989</v>
      </c>
      <c r="B178" s="2">
        <v>80</v>
      </c>
      <c r="D178" s="2">
        <v>0</v>
      </c>
      <c r="E178">
        <v>1.359</v>
      </c>
      <c r="F178" s="26"/>
      <c r="N178" s="16"/>
      <c r="O178" s="12">
        <f t="shared" si="44"/>
        <v>-1.359</v>
      </c>
      <c r="P178" s="18">
        <f t="shared" si="45"/>
        <v>-1.259</v>
      </c>
      <c r="Q178" s="18">
        <f t="shared" si="46"/>
        <v>-1.159</v>
      </c>
      <c r="R178" s="12">
        <f t="shared" si="47"/>
        <v>-1.059</v>
      </c>
      <c r="S178" s="16">
        <f t="shared" si="48"/>
        <v>-0.959</v>
      </c>
      <c r="T178" s="18">
        <f t="shared" si="49"/>
        <v>8.441</v>
      </c>
      <c r="U178" s="18">
        <f t="shared" si="50"/>
        <v>7.340999999999999</v>
      </c>
      <c r="V178" s="20">
        <f t="shared" si="51"/>
        <v>2.171</v>
      </c>
      <c r="W178" s="12">
        <f t="shared" si="52"/>
        <v>2.191</v>
      </c>
      <c r="X178" s="12">
        <f t="shared" si="53"/>
        <v>2.641</v>
      </c>
      <c r="Y178" s="16">
        <f t="shared" si="54"/>
        <v>2.441</v>
      </c>
    </row>
    <row r="179" spans="1:25" ht="12.75">
      <c r="A179" s="8">
        <v>40990</v>
      </c>
      <c r="B179" s="2">
        <v>81</v>
      </c>
      <c r="D179" s="2">
        <v>0</v>
      </c>
      <c r="E179">
        <v>1.343</v>
      </c>
      <c r="F179" s="26"/>
      <c r="N179" s="16"/>
      <c r="O179" s="12">
        <f t="shared" si="44"/>
        <v>-1.343</v>
      </c>
      <c r="P179" s="18">
        <f t="shared" si="45"/>
        <v>-1.2429999999999999</v>
      </c>
      <c r="Q179" s="18">
        <f t="shared" si="46"/>
        <v>-1.143</v>
      </c>
      <c r="R179" s="12">
        <f t="shared" si="47"/>
        <v>-1.043</v>
      </c>
      <c r="S179" s="16">
        <f t="shared" si="48"/>
        <v>-0.943</v>
      </c>
      <c r="T179" s="18">
        <f t="shared" si="49"/>
        <v>8.457</v>
      </c>
      <c r="U179" s="18">
        <f t="shared" si="50"/>
        <v>7.356999999999999</v>
      </c>
      <c r="V179" s="20">
        <f t="shared" si="51"/>
        <v>2.187</v>
      </c>
      <c r="W179" s="12">
        <f t="shared" si="52"/>
        <v>2.207</v>
      </c>
      <c r="X179" s="12">
        <f t="shared" si="53"/>
        <v>2.657</v>
      </c>
      <c r="Y179" s="16">
        <f t="shared" si="54"/>
        <v>2.457</v>
      </c>
    </row>
    <row r="180" spans="1:25" ht="12.75">
      <c r="A180" s="8">
        <v>40991</v>
      </c>
      <c r="B180" s="2">
        <v>82</v>
      </c>
      <c r="C180" s="2">
        <v>3</v>
      </c>
      <c r="D180" s="2">
        <v>8</v>
      </c>
      <c r="E180">
        <v>1.363</v>
      </c>
      <c r="F180" s="26"/>
      <c r="N180" s="16"/>
      <c r="O180" s="12">
        <f t="shared" si="44"/>
        <v>-1.363</v>
      </c>
      <c r="P180" s="18">
        <f t="shared" si="45"/>
        <v>-1.263</v>
      </c>
      <c r="Q180" s="18">
        <f t="shared" si="46"/>
        <v>-1.163</v>
      </c>
      <c r="R180" s="12">
        <f t="shared" si="47"/>
        <v>-1.063</v>
      </c>
      <c r="S180" s="16">
        <f t="shared" si="48"/>
        <v>-0.963</v>
      </c>
      <c r="T180" s="18">
        <f t="shared" si="49"/>
        <v>8.437000000000001</v>
      </c>
      <c r="U180" s="18">
        <f t="shared" si="50"/>
        <v>7.337</v>
      </c>
      <c r="V180" s="20">
        <f t="shared" si="51"/>
        <v>2.167</v>
      </c>
      <c r="W180" s="12">
        <f t="shared" si="52"/>
        <v>2.187</v>
      </c>
      <c r="X180" s="12">
        <f t="shared" si="53"/>
        <v>2.637</v>
      </c>
      <c r="Y180" s="16">
        <f t="shared" si="54"/>
        <v>2.437</v>
      </c>
    </row>
    <row r="181" spans="1:25" ht="12.75">
      <c r="A181" s="8">
        <v>40992</v>
      </c>
      <c r="B181" s="2">
        <v>83</v>
      </c>
      <c r="D181" s="2">
        <v>19</v>
      </c>
      <c r="E181">
        <v>1.447</v>
      </c>
      <c r="F181" s="26"/>
      <c r="N181" s="16"/>
      <c r="O181" s="12">
        <f t="shared" si="44"/>
        <v>-1.447</v>
      </c>
      <c r="P181" s="18">
        <f t="shared" si="45"/>
        <v>-1.347</v>
      </c>
      <c r="Q181" s="18">
        <f t="shared" si="46"/>
        <v>-1.247</v>
      </c>
      <c r="R181" s="12">
        <f t="shared" si="47"/>
        <v>-1.147</v>
      </c>
      <c r="S181" s="16">
        <f t="shared" si="48"/>
        <v>-1.0470000000000002</v>
      </c>
      <c r="T181" s="18">
        <f t="shared" si="49"/>
        <v>8.353000000000002</v>
      </c>
      <c r="U181" s="18">
        <f t="shared" si="50"/>
        <v>7.252999999999999</v>
      </c>
      <c r="V181" s="20">
        <f t="shared" si="51"/>
        <v>2.0829999999999997</v>
      </c>
      <c r="W181" s="12">
        <f t="shared" si="52"/>
        <v>2.1029999999999998</v>
      </c>
      <c r="X181" s="12">
        <f t="shared" si="53"/>
        <v>2.553</v>
      </c>
      <c r="Y181" s="16">
        <f t="shared" si="54"/>
        <v>2.3529999999999998</v>
      </c>
    </row>
    <row r="182" spans="1:25" ht="12.75">
      <c r="A182" s="8">
        <v>40993</v>
      </c>
      <c r="B182" s="2">
        <v>84</v>
      </c>
      <c r="D182" s="2">
        <v>0</v>
      </c>
      <c r="E182">
        <v>1.483</v>
      </c>
      <c r="F182" s="26"/>
      <c r="N182" s="16"/>
      <c r="O182" s="12">
        <f t="shared" si="44"/>
        <v>-1.483</v>
      </c>
      <c r="P182" s="18">
        <f t="shared" si="45"/>
        <v>-1.383</v>
      </c>
      <c r="Q182" s="18">
        <f t="shared" si="46"/>
        <v>-1.2830000000000001</v>
      </c>
      <c r="R182" s="12">
        <f t="shared" si="47"/>
        <v>-1.183</v>
      </c>
      <c r="S182" s="16">
        <f t="shared" si="48"/>
        <v>-1.0830000000000002</v>
      </c>
      <c r="T182" s="18">
        <f t="shared" si="49"/>
        <v>8.317</v>
      </c>
      <c r="U182" s="18">
        <f t="shared" si="50"/>
        <v>7.216999999999999</v>
      </c>
      <c r="V182" s="20">
        <f t="shared" si="51"/>
        <v>2.0469999999999997</v>
      </c>
      <c r="W182" s="12">
        <f t="shared" si="52"/>
        <v>2.0669999999999997</v>
      </c>
      <c r="X182" s="12">
        <f t="shared" si="53"/>
        <v>2.517</v>
      </c>
      <c r="Y182" s="16">
        <f t="shared" si="54"/>
        <v>2.3169999999999997</v>
      </c>
    </row>
    <row r="183" spans="1:25" ht="12.75">
      <c r="A183" s="8">
        <v>40994</v>
      </c>
      <c r="B183" s="2">
        <v>85</v>
      </c>
      <c r="D183" s="2">
        <v>4</v>
      </c>
      <c r="E183">
        <v>1.417</v>
      </c>
      <c r="F183" s="26"/>
      <c r="N183" s="16"/>
      <c r="O183" s="12">
        <f t="shared" si="44"/>
        <v>-1.417</v>
      </c>
      <c r="P183" s="18">
        <f t="shared" si="45"/>
        <v>-1.317</v>
      </c>
      <c r="Q183" s="18">
        <f t="shared" si="46"/>
        <v>-1.217</v>
      </c>
      <c r="R183" s="12">
        <f t="shared" si="47"/>
        <v>-1.117</v>
      </c>
      <c r="S183" s="16">
        <f t="shared" si="48"/>
        <v>-1.017</v>
      </c>
      <c r="T183" s="18">
        <f t="shared" si="49"/>
        <v>8.383000000000001</v>
      </c>
      <c r="U183" s="18">
        <f t="shared" si="50"/>
        <v>7.2829999999999995</v>
      </c>
      <c r="V183" s="20">
        <f t="shared" si="51"/>
        <v>2.1129999999999995</v>
      </c>
      <c r="W183" s="12">
        <f t="shared" si="52"/>
        <v>2.133</v>
      </c>
      <c r="X183" s="12">
        <f t="shared" si="53"/>
        <v>2.583</v>
      </c>
      <c r="Y183" s="16">
        <f t="shared" si="54"/>
        <v>2.383</v>
      </c>
    </row>
    <row r="184" spans="1:25" ht="12.75">
      <c r="A184" s="8">
        <v>40995</v>
      </c>
      <c r="B184" s="2">
        <v>86</v>
      </c>
      <c r="D184" s="2">
        <v>15</v>
      </c>
      <c r="E184">
        <v>1.59</v>
      </c>
      <c r="F184" s="26"/>
      <c r="N184" s="16"/>
      <c r="O184" s="12">
        <f t="shared" si="44"/>
        <v>-1.59</v>
      </c>
      <c r="P184" s="18">
        <f t="shared" si="45"/>
        <v>-1.49</v>
      </c>
      <c r="Q184" s="18">
        <f t="shared" si="46"/>
        <v>-1.3900000000000001</v>
      </c>
      <c r="R184" s="12">
        <f t="shared" si="47"/>
        <v>-1.29</v>
      </c>
      <c r="S184" s="16">
        <f t="shared" si="48"/>
        <v>-1.19</v>
      </c>
      <c r="T184" s="18">
        <f t="shared" si="49"/>
        <v>8.21</v>
      </c>
      <c r="U184" s="18">
        <f t="shared" si="50"/>
        <v>7.109999999999999</v>
      </c>
      <c r="V184" s="20">
        <f t="shared" si="51"/>
        <v>1.9399999999999997</v>
      </c>
      <c r="W184" s="12">
        <f t="shared" si="52"/>
        <v>1.9599999999999997</v>
      </c>
      <c r="X184" s="12">
        <f t="shared" si="53"/>
        <v>2.41</v>
      </c>
      <c r="Y184" s="16">
        <f t="shared" si="54"/>
        <v>2.21</v>
      </c>
    </row>
    <row r="185" spans="1:25" ht="12.75">
      <c r="A185" s="8">
        <v>40996</v>
      </c>
      <c r="B185" s="2">
        <v>87</v>
      </c>
      <c r="D185" s="2">
        <v>1</v>
      </c>
      <c r="E185">
        <v>1.591</v>
      </c>
      <c r="F185" s="26"/>
      <c r="N185" s="16"/>
      <c r="O185" s="12">
        <f t="shared" si="44"/>
        <v>-1.591</v>
      </c>
      <c r="P185" s="18">
        <f t="shared" si="45"/>
        <v>-1.4909999999999999</v>
      </c>
      <c r="Q185" s="18">
        <f t="shared" si="46"/>
        <v>-1.391</v>
      </c>
      <c r="R185" s="12">
        <f t="shared" si="47"/>
        <v>-1.291</v>
      </c>
      <c r="S185" s="16">
        <f t="shared" si="48"/>
        <v>-1.1909999999999998</v>
      </c>
      <c r="T185" s="18">
        <f t="shared" si="49"/>
        <v>8.209000000000001</v>
      </c>
      <c r="U185" s="18">
        <f t="shared" si="50"/>
        <v>7.108999999999999</v>
      </c>
      <c r="V185" s="20">
        <f t="shared" si="51"/>
        <v>1.9389999999999998</v>
      </c>
      <c r="W185" s="12">
        <f t="shared" si="52"/>
        <v>1.9589999999999999</v>
      </c>
      <c r="X185" s="12">
        <f t="shared" si="53"/>
        <v>2.409</v>
      </c>
      <c r="Y185" s="16">
        <f t="shared" si="54"/>
        <v>2.2089999999999996</v>
      </c>
    </row>
    <row r="186" spans="1:25" ht="12.75">
      <c r="A186" s="8">
        <v>40997</v>
      </c>
      <c r="B186" s="2">
        <v>88</v>
      </c>
      <c r="C186" s="2">
        <v>4</v>
      </c>
      <c r="D186" s="2">
        <v>3</v>
      </c>
      <c r="E186">
        <v>1.616</v>
      </c>
      <c r="F186" s="26"/>
      <c r="N186" s="16"/>
      <c r="O186" s="12">
        <f t="shared" si="44"/>
        <v>-1.616</v>
      </c>
      <c r="P186" s="18">
        <f t="shared" si="45"/>
        <v>-1.516</v>
      </c>
      <c r="Q186" s="18">
        <f t="shared" si="46"/>
        <v>-1.4160000000000001</v>
      </c>
      <c r="R186" s="12">
        <f t="shared" si="47"/>
        <v>-1.316</v>
      </c>
      <c r="S186" s="16">
        <f t="shared" si="48"/>
        <v>-1.2160000000000002</v>
      </c>
      <c r="T186" s="18">
        <f t="shared" si="49"/>
        <v>8.184000000000001</v>
      </c>
      <c r="U186" s="18">
        <f t="shared" si="50"/>
        <v>7.084</v>
      </c>
      <c r="V186" s="20">
        <f t="shared" si="51"/>
        <v>1.9139999999999997</v>
      </c>
      <c r="W186" s="12">
        <f t="shared" si="52"/>
        <v>1.9339999999999997</v>
      </c>
      <c r="X186" s="12">
        <f t="shared" si="53"/>
        <v>2.384</v>
      </c>
      <c r="Y186" s="16">
        <f t="shared" si="54"/>
        <v>2.1839999999999997</v>
      </c>
    </row>
    <row r="187" spans="1:25" ht="12.75">
      <c r="A187" s="8">
        <v>40998</v>
      </c>
      <c r="B187" s="2">
        <v>89</v>
      </c>
      <c r="C187" s="2">
        <v>4</v>
      </c>
      <c r="D187" s="2">
        <v>21</v>
      </c>
      <c r="E187">
        <v>1.815</v>
      </c>
      <c r="F187" s="26"/>
      <c r="N187" s="16"/>
      <c r="O187" s="12">
        <f t="shared" si="44"/>
        <v>-1.815</v>
      </c>
      <c r="P187" s="18">
        <f t="shared" si="45"/>
        <v>-1.7149999999999999</v>
      </c>
      <c r="Q187" s="18">
        <f t="shared" si="46"/>
        <v>-1.615</v>
      </c>
      <c r="R187" s="12">
        <f t="shared" si="47"/>
        <v>-1.515</v>
      </c>
      <c r="S187" s="16">
        <f t="shared" si="48"/>
        <v>-1.415</v>
      </c>
      <c r="T187" s="18">
        <f t="shared" si="49"/>
        <v>7.985000000000001</v>
      </c>
      <c r="U187" s="18">
        <f t="shared" si="50"/>
        <v>6.885</v>
      </c>
      <c r="V187" s="20">
        <f t="shared" si="51"/>
        <v>1.7149999999999999</v>
      </c>
      <c r="W187" s="12">
        <f t="shared" si="52"/>
        <v>1.7349999999999999</v>
      </c>
      <c r="X187" s="12">
        <f t="shared" si="53"/>
        <v>2.185</v>
      </c>
      <c r="Y187" s="16">
        <f t="shared" si="54"/>
        <v>1.9849999999999999</v>
      </c>
    </row>
    <row r="188" spans="1:25" ht="12.75">
      <c r="A188" s="8">
        <v>40999</v>
      </c>
      <c r="B188" s="2">
        <v>90</v>
      </c>
      <c r="D188" s="2">
        <v>4</v>
      </c>
      <c r="E188">
        <v>1.79</v>
      </c>
      <c r="F188" s="26"/>
      <c r="N188" s="16"/>
      <c r="O188" s="12">
        <f t="shared" si="44"/>
        <v>-1.79</v>
      </c>
      <c r="P188" s="18">
        <f t="shared" si="45"/>
        <v>-1.69</v>
      </c>
      <c r="Q188" s="18">
        <f t="shared" si="46"/>
        <v>-1.59</v>
      </c>
      <c r="R188" s="12">
        <f t="shared" si="47"/>
        <v>-1.49</v>
      </c>
      <c r="S188" s="16">
        <f t="shared" si="48"/>
        <v>-1.3900000000000001</v>
      </c>
      <c r="T188" s="18">
        <f t="shared" si="49"/>
        <v>8.010000000000002</v>
      </c>
      <c r="U188" s="18">
        <f t="shared" si="50"/>
        <v>6.909999999999999</v>
      </c>
      <c r="V188" s="20">
        <f t="shared" si="51"/>
        <v>1.7399999999999998</v>
      </c>
      <c r="W188" s="12">
        <f t="shared" si="52"/>
        <v>1.7599999999999998</v>
      </c>
      <c r="X188" s="12">
        <f t="shared" si="53"/>
        <v>2.21</v>
      </c>
      <c r="Y188" s="16">
        <f t="shared" si="54"/>
        <v>2.01</v>
      </c>
    </row>
    <row r="189" spans="1:25" ht="12.75">
      <c r="A189" s="8">
        <v>41000</v>
      </c>
      <c r="B189" s="2">
        <v>91</v>
      </c>
      <c r="D189" s="2">
        <v>3</v>
      </c>
      <c r="E189">
        <v>1.801</v>
      </c>
      <c r="F189" s="26"/>
      <c r="N189" s="16"/>
      <c r="O189" s="12">
        <f t="shared" si="44"/>
        <v>-1.801</v>
      </c>
      <c r="P189" s="18">
        <f t="shared" si="45"/>
        <v>-1.7009999999999998</v>
      </c>
      <c r="Q189" s="18">
        <f t="shared" si="46"/>
        <v>-1.601</v>
      </c>
      <c r="R189" s="12">
        <f t="shared" si="47"/>
        <v>-1.501</v>
      </c>
      <c r="S189" s="16">
        <f t="shared" si="48"/>
        <v>-1.4009999999999998</v>
      </c>
      <c r="T189" s="18">
        <f t="shared" si="49"/>
        <v>7.9990000000000006</v>
      </c>
      <c r="U189" s="18">
        <f t="shared" si="50"/>
        <v>6.898999999999999</v>
      </c>
      <c r="V189" s="20">
        <f t="shared" si="51"/>
        <v>1.7289999999999999</v>
      </c>
      <c r="W189" s="12">
        <f t="shared" si="52"/>
        <v>1.7489999999999999</v>
      </c>
      <c r="X189" s="12">
        <f t="shared" si="53"/>
        <v>2.199</v>
      </c>
      <c r="Y189" s="16">
        <f t="shared" si="54"/>
        <v>1.9989999999999999</v>
      </c>
    </row>
    <row r="190" spans="1:25" ht="12.75">
      <c r="A190" s="8">
        <v>41001</v>
      </c>
      <c r="B190" s="2">
        <v>92</v>
      </c>
      <c r="D190" s="2">
        <v>0</v>
      </c>
      <c r="E190">
        <v>1.725</v>
      </c>
      <c r="F190" s="26"/>
      <c r="N190" s="16"/>
      <c r="O190" s="12">
        <f t="shared" si="44"/>
        <v>-1.725</v>
      </c>
      <c r="P190" s="18">
        <f t="shared" si="45"/>
        <v>-1.625</v>
      </c>
      <c r="Q190" s="18">
        <f t="shared" si="46"/>
        <v>-1.5250000000000001</v>
      </c>
      <c r="R190" s="12">
        <f t="shared" si="47"/>
        <v>-1.425</v>
      </c>
      <c r="S190" s="16">
        <f t="shared" si="48"/>
        <v>-1.3250000000000002</v>
      </c>
      <c r="T190" s="18">
        <f t="shared" si="49"/>
        <v>8.075000000000001</v>
      </c>
      <c r="U190" s="18">
        <f t="shared" si="50"/>
        <v>6.975</v>
      </c>
      <c r="V190" s="20">
        <f t="shared" si="51"/>
        <v>1.8049999999999997</v>
      </c>
      <c r="W190" s="12">
        <f t="shared" si="52"/>
        <v>1.8249999999999997</v>
      </c>
      <c r="X190" s="12">
        <f t="shared" si="53"/>
        <v>2.275</v>
      </c>
      <c r="Y190" s="16">
        <f t="shared" si="54"/>
        <v>2.0749999999999997</v>
      </c>
    </row>
    <row r="191" spans="1:25" ht="12.75">
      <c r="A191" s="8">
        <v>41002</v>
      </c>
      <c r="B191" s="2">
        <v>93</v>
      </c>
      <c r="D191" s="2">
        <v>0</v>
      </c>
      <c r="E191">
        <v>1.695</v>
      </c>
      <c r="F191" s="26"/>
      <c r="N191" s="16"/>
      <c r="O191" s="12">
        <f t="shared" si="44"/>
        <v>-1.695</v>
      </c>
      <c r="P191" s="18">
        <f t="shared" si="45"/>
        <v>-1.595</v>
      </c>
      <c r="Q191" s="18">
        <f t="shared" si="46"/>
        <v>-1.495</v>
      </c>
      <c r="R191" s="12">
        <f t="shared" si="47"/>
        <v>-1.395</v>
      </c>
      <c r="S191" s="16">
        <f t="shared" si="48"/>
        <v>-1.295</v>
      </c>
      <c r="T191" s="18">
        <f t="shared" si="49"/>
        <v>8.105</v>
      </c>
      <c r="U191" s="18">
        <f t="shared" si="50"/>
        <v>7.004999999999999</v>
      </c>
      <c r="V191" s="20">
        <f t="shared" si="51"/>
        <v>1.8349999999999997</v>
      </c>
      <c r="W191" s="12">
        <f t="shared" si="52"/>
        <v>1.8549999999999998</v>
      </c>
      <c r="X191" s="12">
        <f t="shared" si="53"/>
        <v>2.3049999999999997</v>
      </c>
      <c r="Y191" s="16">
        <f t="shared" si="54"/>
        <v>2.1049999999999995</v>
      </c>
    </row>
    <row r="192" spans="1:25" ht="12.75">
      <c r="A192" s="8">
        <v>41003</v>
      </c>
      <c r="B192" s="2">
        <v>94</v>
      </c>
      <c r="D192" s="2">
        <v>0</v>
      </c>
      <c r="E192">
        <v>1.665</v>
      </c>
      <c r="F192" s="26"/>
      <c r="N192" s="16"/>
      <c r="O192" s="12">
        <f t="shared" si="44"/>
        <v>-1.665</v>
      </c>
      <c r="P192" s="18">
        <f t="shared" si="45"/>
        <v>-1.565</v>
      </c>
      <c r="Q192" s="18">
        <f t="shared" si="46"/>
        <v>-1.465</v>
      </c>
      <c r="R192" s="12">
        <f t="shared" si="47"/>
        <v>-1.365</v>
      </c>
      <c r="S192" s="16">
        <f t="shared" si="48"/>
        <v>-1.2650000000000001</v>
      </c>
      <c r="T192" s="18">
        <f t="shared" si="49"/>
        <v>8.135000000000002</v>
      </c>
      <c r="U192" s="18">
        <f t="shared" si="50"/>
        <v>7.034999999999999</v>
      </c>
      <c r="V192" s="20">
        <f t="shared" si="51"/>
        <v>1.8649999999999998</v>
      </c>
      <c r="W192" s="12">
        <f t="shared" si="52"/>
        <v>1.8849999999999998</v>
      </c>
      <c r="X192" s="12">
        <f t="shared" si="53"/>
        <v>2.335</v>
      </c>
      <c r="Y192" s="16">
        <f t="shared" si="54"/>
        <v>2.135</v>
      </c>
    </row>
    <row r="193" spans="1:25" ht="12.75">
      <c r="A193" s="8">
        <v>41004</v>
      </c>
      <c r="B193" s="2">
        <v>95</v>
      </c>
      <c r="D193" s="2">
        <v>0</v>
      </c>
      <c r="E193">
        <v>1.638</v>
      </c>
      <c r="F193" s="26"/>
      <c r="N193" s="16"/>
      <c r="O193" s="12">
        <f t="shared" si="44"/>
        <v>-1.638</v>
      </c>
      <c r="P193" s="18">
        <f t="shared" si="45"/>
        <v>-1.5379999999999998</v>
      </c>
      <c r="Q193" s="18">
        <f t="shared" si="46"/>
        <v>-1.438</v>
      </c>
      <c r="R193" s="12">
        <f t="shared" si="47"/>
        <v>-1.3379999999999999</v>
      </c>
      <c r="S193" s="16">
        <f t="shared" si="48"/>
        <v>-1.238</v>
      </c>
      <c r="T193" s="18">
        <f t="shared" si="49"/>
        <v>8.162</v>
      </c>
      <c r="U193" s="18">
        <f t="shared" si="50"/>
        <v>7.061999999999999</v>
      </c>
      <c r="V193" s="20">
        <f t="shared" si="51"/>
        <v>1.892</v>
      </c>
      <c r="W193" s="12">
        <f t="shared" si="52"/>
        <v>1.912</v>
      </c>
      <c r="X193" s="12">
        <f t="shared" si="53"/>
        <v>2.362</v>
      </c>
      <c r="Y193" s="16">
        <f t="shared" si="54"/>
        <v>2.162</v>
      </c>
    </row>
    <row r="194" spans="1:25" ht="12.75">
      <c r="A194" s="8">
        <v>41005</v>
      </c>
      <c r="B194" s="2">
        <v>96</v>
      </c>
      <c r="D194" s="2">
        <v>0</v>
      </c>
      <c r="E194">
        <v>1.627</v>
      </c>
      <c r="F194" s="26"/>
      <c r="N194" s="16"/>
      <c r="O194" s="12">
        <f t="shared" si="44"/>
        <v>-1.627</v>
      </c>
      <c r="P194" s="18">
        <f t="shared" si="45"/>
        <v>-1.527</v>
      </c>
      <c r="Q194" s="18">
        <f t="shared" si="46"/>
        <v>-1.427</v>
      </c>
      <c r="R194" s="12">
        <f t="shared" si="47"/>
        <v>-1.327</v>
      </c>
      <c r="S194" s="16">
        <f t="shared" si="48"/>
        <v>-1.2269999999999999</v>
      </c>
      <c r="T194" s="18">
        <f t="shared" si="49"/>
        <v>8.173</v>
      </c>
      <c r="U194" s="18">
        <f t="shared" si="50"/>
        <v>7.0729999999999995</v>
      </c>
      <c r="V194" s="20">
        <f t="shared" si="51"/>
        <v>1.9029999999999998</v>
      </c>
      <c r="W194" s="12">
        <f t="shared" si="52"/>
        <v>1.9229999999999998</v>
      </c>
      <c r="X194" s="12">
        <f t="shared" si="53"/>
        <v>2.373</v>
      </c>
      <c r="Y194" s="16">
        <f t="shared" si="54"/>
        <v>2.173</v>
      </c>
    </row>
    <row r="195" spans="1:25" ht="12.75">
      <c r="A195" s="8">
        <v>41006</v>
      </c>
      <c r="B195" s="2">
        <v>97</v>
      </c>
      <c r="D195" s="2">
        <v>0</v>
      </c>
      <c r="E195">
        <v>1.604</v>
      </c>
      <c r="F195" s="26"/>
      <c r="N195" s="16"/>
      <c r="O195" s="12">
        <f t="shared" si="44"/>
        <v>-1.604</v>
      </c>
      <c r="P195" s="18">
        <f t="shared" si="45"/>
        <v>-1.504</v>
      </c>
      <c r="Q195" s="18">
        <f t="shared" si="46"/>
        <v>-1.4040000000000001</v>
      </c>
      <c r="R195" s="12">
        <f t="shared" si="47"/>
        <v>-1.304</v>
      </c>
      <c r="S195" s="16">
        <f t="shared" si="48"/>
        <v>-1.2040000000000002</v>
      </c>
      <c r="T195" s="18">
        <f t="shared" si="49"/>
        <v>8.196000000000002</v>
      </c>
      <c r="U195" s="18">
        <f t="shared" si="50"/>
        <v>7.095999999999999</v>
      </c>
      <c r="V195" s="20">
        <f t="shared" si="51"/>
        <v>1.9259999999999997</v>
      </c>
      <c r="W195" s="12">
        <f t="shared" si="52"/>
        <v>1.9459999999999997</v>
      </c>
      <c r="X195" s="12">
        <f t="shared" si="53"/>
        <v>2.396</v>
      </c>
      <c r="Y195" s="16">
        <f t="shared" si="54"/>
        <v>2.1959999999999997</v>
      </c>
    </row>
    <row r="196" spans="1:25" ht="12.75">
      <c r="A196" s="8">
        <v>41007</v>
      </c>
      <c r="B196" s="2">
        <v>98</v>
      </c>
      <c r="D196" s="2">
        <v>0</v>
      </c>
      <c r="E196">
        <v>1.587</v>
      </c>
      <c r="F196" s="26"/>
      <c r="N196" s="16"/>
      <c r="O196" s="12">
        <f t="shared" si="44"/>
        <v>-1.587</v>
      </c>
      <c r="P196" s="18">
        <f t="shared" si="45"/>
        <v>-1.4869999999999999</v>
      </c>
      <c r="Q196" s="18">
        <f t="shared" si="46"/>
        <v>-1.387</v>
      </c>
      <c r="R196" s="12">
        <f t="shared" si="47"/>
        <v>-1.287</v>
      </c>
      <c r="S196" s="16">
        <f t="shared" si="48"/>
        <v>-1.1869999999999998</v>
      </c>
      <c r="T196" s="18">
        <f t="shared" si="49"/>
        <v>8.213000000000001</v>
      </c>
      <c r="U196" s="18">
        <f t="shared" si="50"/>
        <v>7.1129999999999995</v>
      </c>
      <c r="V196" s="20">
        <f t="shared" si="51"/>
        <v>1.9429999999999998</v>
      </c>
      <c r="W196" s="12">
        <f t="shared" si="52"/>
        <v>1.9629999999999999</v>
      </c>
      <c r="X196" s="12">
        <f t="shared" si="53"/>
        <v>2.4130000000000003</v>
      </c>
      <c r="Y196" s="16">
        <f t="shared" si="54"/>
        <v>2.213</v>
      </c>
    </row>
    <row r="197" spans="1:25" ht="12.75">
      <c r="A197" s="8">
        <v>41008</v>
      </c>
      <c r="B197" s="2">
        <v>99</v>
      </c>
      <c r="D197" s="2">
        <v>1</v>
      </c>
      <c r="E197">
        <v>1.596</v>
      </c>
      <c r="F197" s="26"/>
      <c r="N197" s="16"/>
      <c r="O197" s="12">
        <f t="shared" si="44"/>
        <v>-1.596</v>
      </c>
      <c r="P197" s="18">
        <f t="shared" si="45"/>
        <v>-1.496</v>
      </c>
      <c r="Q197" s="18">
        <f t="shared" si="46"/>
        <v>-1.3960000000000001</v>
      </c>
      <c r="R197" s="12">
        <f t="shared" si="47"/>
        <v>-1.296</v>
      </c>
      <c r="S197" s="16">
        <f t="shared" si="48"/>
        <v>-1.1960000000000002</v>
      </c>
      <c r="T197" s="18">
        <f t="shared" si="49"/>
        <v>8.204</v>
      </c>
      <c r="U197" s="18">
        <f t="shared" si="50"/>
        <v>7.103999999999999</v>
      </c>
      <c r="V197" s="20">
        <f t="shared" si="51"/>
        <v>1.9339999999999997</v>
      </c>
      <c r="W197" s="12">
        <f t="shared" si="52"/>
        <v>1.9539999999999997</v>
      </c>
      <c r="X197" s="12">
        <f t="shared" si="53"/>
        <v>2.404</v>
      </c>
      <c r="Y197" s="16">
        <f t="shared" si="54"/>
        <v>2.2039999999999997</v>
      </c>
    </row>
    <row r="198" spans="1:25" ht="12.75">
      <c r="A198" s="8">
        <v>41009</v>
      </c>
      <c r="B198" s="2">
        <v>100</v>
      </c>
      <c r="D198" s="2">
        <v>2</v>
      </c>
      <c r="E198">
        <v>1.579</v>
      </c>
      <c r="F198" s="26"/>
      <c r="N198" s="16"/>
      <c r="O198" s="12">
        <f t="shared" si="44"/>
        <v>-1.579</v>
      </c>
      <c r="P198" s="18">
        <f t="shared" si="45"/>
        <v>-1.4789999999999999</v>
      </c>
      <c r="Q198" s="18">
        <f t="shared" si="46"/>
        <v>-1.379</v>
      </c>
      <c r="R198" s="12">
        <f t="shared" si="47"/>
        <v>-1.279</v>
      </c>
      <c r="S198" s="16">
        <f t="shared" si="48"/>
        <v>-1.1789999999999998</v>
      </c>
      <c r="T198" s="18">
        <f t="shared" si="49"/>
        <v>8.221</v>
      </c>
      <c r="U198" s="18">
        <f t="shared" si="50"/>
        <v>7.1209999999999996</v>
      </c>
      <c r="V198" s="20">
        <f t="shared" si="51"/>
        <v>1.9509999999999998</v>
      </c>
      <c r="W198" s="12">
        <f t="shared" si="52"/>
        <v>1.9709999999999999</v>
      </c>
      <c r="X198" s="12">
        <f t="shared" si="53"/>
        <v>2.4210000000000003</v>
      </c>
      <c r="Y198" s="16">
        <f t="shared" si="54"/>
        <v>2.221</v>
      </c>
    </row>
    <row r="199" spans="1:25" ht="12.75">
      <c r="A199" s="8">
        <v>41010</v>
      </c>
      <c r="B199" s="2">
        <v>101</v>
      </c>
      <c r="D199" s="2">
        <v>0</v>
      </c>
      <c r="E199">
        <v>1.567</v>
      </c>
      <c r="F199" s="26"/>
      <c r="N199" s="16"/>
      <c r="O199" s="12">
        <f t="shared" si="44"/>
        <v>-1.567</v>
      </c>
      <c r="P199" s="18">
        <f t="shared" si="45"/>
        <v>-1.4669999999999999</v>
      </c>
      <c r="Q199" s="18">
        <f t="shared" si="46"/>
        <v>-1.367</v>
      </c>
      <c r="R199" s="12">
        <f t="shared" si="47"/>
        <v>-1.267</v>
      </c>
      <c r="S199" s="16">
        <f t="shared" si="48"/>
        <v>-1.1669999999999998</v>
      </c>
      <c r="T199" s="18">
        <f t="shared" si="49"/>
        <v>8.233</v>
      </c>
      <c r="U199" s="18">
        <f t="shared" si="50"/>
        <v>7.132999999999999</v>
      </c>
      <c r="V199" s="20">
        <f t="shared" si="51"/>
        <v>1.9629999999999999</v>
      </c>
      <c r="W199" s="12">
        <f t="shared" si="52"/>
        <v>1.9829999999999999</v>
      </c>
      <c r="X199" s="12">
        <f t="shared" si="53"/>
        <v>2.433</v>
      </c>
      <c r="Y199" s="16">
        <f t="shared" si="54"/>
        <v>2.2329999999999997</v>
      </c>
    </row>
    <row r="200" spans="1:25" ht="12.75">
      <c r="A200" s="8">
        <v>41011</v>
      </c>
      <c r="B200" s="2">
        <v>102</v>
      </c>
      <c r="D200" s="2">
        <v>0</v>
      </c>
      <c r="E200">
        <v>1.552</v>
      </c>
      <c r="F200" s="26"/>
      <c r="N200" s="16"/>
      <c r="O200" s="12">
        <f t="shared" si="44"/>
        <v>-1.552</v>
      </c>
      <c r="P200" s="18">
        <f t="shared" si="45"/>
        <v>-1.452</v>
      </c>
      <c r="Q200" s="18">
        <f t="shared" si="46"/>
        <v>-1.352</v>
      </c>
      <c r="R200" s="12">
        <f t="shared" si="47"/>
        <v>-1.252</v>
      </c>
      <c r="S200" s="16">
        <f t="shared" si="48"/>
        <v>-1.1520000000000001</v>
      </c>
      <c r="T200" s="18">
        <f t="shared" si="49"/>
        <v>8.248000000000001</v>
      </c>
      <c r="U200" s="18">
        <f t="shared" si="50"/>
        <v>7.148</v>
      </c>
      <c r="V200" s="20">
        <f t="shared" si="51"/>
        <v>1.9779999999999998</v>
      </c>
      <c r="W200" s="12">
        <f t="shared" si="52"/>
        <v>1.9979999999999998</v>
      </c>
      <c r="X200" s="12">
        <f t="shared" si="53"/>
        <v>2.448</v>
      </c>
      <c r="Y200" s="16">
        <f t="shared" si="54"/>
        <v>2.2479999999999998</v>
      </c>
    </row>
    <row r="201" spans="1:25" ht="12.75">
      <c r="A201" s="8">
        <v>41012</v>
      </c>
      <c r="B201" s="2">
        <v>103</v>
      </c>
      <c r="D201" s="2">
        <v>5</v>
      </c>
      <c r="E201">
        <v>1.561</v>
      </c>
      <c r="F201" s="26"/>
      <c r="N201" s="16"/>
      <c r="O201" s="12">
        <f t="shared" si="44"/>
        <v>-1.561</v>
      </c>
      <c r="P201" s="18">
        <f t="shared" si="45"/>
        <v>-1.4609999999999999</v>
      </c>
      <c r="Q201" s="18">
        <f t="shared" si="46"/>
        <v>-1.361</v>
      </c>
      <c r="R201" s="12">
        <f t="shared" si="47"/>
        <v>-1.261</v>
      </c>
      <c r="S201" s="16">
        <f t="shared" si="48"/>
        <v>-1.161</v>
      </c>
      <c r="T201" s="18">
        <f t="shared" si="49"/>
        <v>8.239</v>
      </c>
      <c r="U201" s="18">
        <f t="shared" si="50"/>
        <v>7.138999999999999</v>
      </c>
      <c r="V201" s="20">
        <f t="shared" si="51"/>
        <v>1.9689999999999999</v>
      </c>
      <c r="W201" s="12">
        <f t="shared" si="52"/>
        <v>1.9889999999999999</v>
      </c>
      <c r="X201" s="12">
        <f t="shared" si="53"/>
        <v>2.439</v>
      </c>
      <c r="Y201" s="16">
        <f t="shared" si="54"/>
        <v>2.239</v>
      </c>
    </row>
    <row r="202" spans="1:25" ht="12.75">
      <c r="A202" s="8">
        <v>41013</v>
      </c>
      <c r="B202" s="2">
        <v>104</v>
      </c>
      <c r="D202" s="2">
        <v>0</v>
      </c>
      <c r="E202">
        <v>1.526</v>
      </c>
      <c r="F202" s="26"/>
      <c r="N202" s="16"/>
      <c r="O202" s="12">
        <f t="shared" si="44"/>
        <v>-1.526</v>
      </c>
      <c r="P202" s="18">
        <f t="shared" si="45"/>
        <v>-1.426</v>
      </c>
      <c r="Q202" s="18">
        <f t="shared" si="46"/>
        <v>-1.326</v>
      </c>
      <c r="R202" s="12">
        <f t="shared" si="47"/>
        <v>-1.226</v>
      </c>
      <c r="S202" s="16">
        <f t="shared" si="48"/>
        <v>-1.126</v>
      </c>
      <c r="T202" s="18">
        <f t="shared" si="49"/>
        <v>8.274000000000001</v>
      </c>
      <c r="U202" s="18">
        <f t="shared" si="50"/>
        <v>7.1739999999999995</v>
      </c>
      <c r="V202" s="20">
        <f t="shared" si="51"/>
        <v>2.0039999999999996</v>
      </c>
      <c r="W202" s="12">
        <f t="shared" si="52"/>
        <v>2.024</v>
      </c>
      <c r="X202" s="12">
        <f t="shared" si="53"/>
        <v>2.474</v>
      </c>
      <c r="Y202" s="16">
        <f t="shared" si="54"/>
        <v>2.274</v>
      </c>
    </row>
    <row r="203" spans="1:25" ht="12.75">
      <c r="A203" s="8">
        <v>41014</v>
      </c>
      <c r="B203" s="2">
        <v>105</v>
      </c>
      <c r="D203" s="2">
        <v>1</v>
      </c>
      <c r="E203">
        <v>1.515</v>
      </c>
      <c r="F203" s="26"/>
      <c r="N203" s="16"/>
      <c r="O203" s="12">
        <f t="shared" si="44"/>
        <v>-1.515</v>
      </c>
      <c r="P203" s="18">
        <f t="shared" si="45"/>
        <v>-1.4149999999999998</v>
      </c>
      <c r="Q203" s="18">
        <f t="shared" si="46"/>
        <v>-1.315</v>
      </c>
      <c r="R203" s="12">
        <f t="shared" si="47"/>
        <v>-1.2149999999999999</v>
      </c>
      <c r="S203" s="16">
        <f t="shared" si="48"/>
        <v>-1.1149999999999998</v>
      </c>
      <c r="T203" s="18">
        <f t="shared" si="49"/>
        <v>8.285</v>
      </c>
      <c r="U203" s="18">
        <f t="shared" si="50"/>
        <v>7.185</v>
      </c>
      <c r="V203" s="20">
        <f t="shared" si="51"/>
        <v>2.0149999999999997</v>
      </c>
      <c r="W203" s="12">
        <f t="shared" si="52"/>
        <v>2.035</v>
      </c>
      <c r="X203" s="12">
        <f t="shared" si="53"/>
        <v>2.4850000000000003</v>
      </c>
      <c r="Y203" s="16">
        <f t="shared" si="54"/>
        <v>2.285</v>
      </c>
    </row>
    <row r="204" spans="1:25" ht="12.75">
      <c r="A204" s="8">
        <v>41015</v>
      </c>
      <c r="B204" s="2">
        <v>106</v>
      </c>
      <c r="D204" s="2">
        <v>23</v>
      </c>
      <c r="E204">
        <v>1.772</v>
      </c>
      <c r="F204" s="26"/>
      <c r="N204" s="16"/>
      <c r="O204" s="12">
        <f t="shared" si="44"/>
        <v>-1.772</v>
      </c>
      <c r="P204" s="18">
        <f t="shared" si="45"/>
        <v>-1.672</v>
      </c>
      <c r="Q204" s="18">
        <f t="shared" si="46"/>
        <v>-1.572</v>
      </c>
      <c r="R204" s="12">
        <f t="shared" si="47"/>
        <v>-1.472</v>
      </c>
      <c r="S204" s="16">
        <f t="shared" si="48"/>
        <v>-1.3719999999999999</v>
      </c>
      <c r="T204" s="18">
        <f t="shared" si="49"/>
        <v>8.028</v>
      </c>
      <c r="U204" s="18">
        <f t="shared" si="50"/>
        <v>6.927999999999999</v>
      </c>
      <c r="V204" s="20">
        <f t="shared" si="51"/>
        <v>1.7579999999999998</v>
      </c>
      <c r="W204" s="12">
        <f t="shared" si="52"/>
        <v>1.7779999999999998</v>
      </c>
      <c r="X204" s="12">
        <f t="shared" si="53"/>
        <v>2.2279999999999998</v>
      </c>
      <c r="Y204" s="16">
        <f t="shared" si="54"/>
        <v>2.0279999999999996</v>
      </c>
    </row>
    <row r="205" spans="1:25" ht="12.75">
      <c r="A205" s="8">
        <v>41016</v>
      </c>
      <c r="B205" s="2">
        <v>107</v>
      </c>
      <c r="D205" s="2">
        <v>14</v>
      </c>
      <c r="E205">
        <v>1.852</v>
      </c>
      <c r="F205" s="26"/>
      <c r="N205" s="16"/>
      <c r="O205" s="12">
        <f t="shared" si="44"/>
        <v>-1.852</v>
      </c>
      <c r="P205" s="18">
        <f t="shared" si="45"/>
        <v>-1.752</v>
      </c>
      <c r="Q205" s="18">
        <f t="shared" si="46"/>
        <v>-1.6520000000000001</v>
      </c>
      <c r="R205" s="12">
        <f t="shared" si="47"/>
        <v>-1.552</v>
      </c>
      <c r="S205" s="16">
        <f t="shared" si="48"/>
        <v>-1.452</v>
      </c>
      <c r="T205" s="18">
        <f t="shared" si="49"/>
        <v>7.948</v>
      </c>
      <c r="U205" s="18">
        <f t="shared" si="50"/>
        <v>6.847999999999999</v>
      </c>
      <c r="V205" s="20">
        <f t="shared" si="51"/>
        <v>1.6779999999999997</v>
      </c>
      <c r="W205" s="12">
        <f t="shared" si="52"/>
        <v>1.6979999999999997</v>
      </c>
      <c r="X205" s="12">
        <f t="shared" si="53"/>
        <v>2.1479999999999997</v>
      </c>
      <c r="Y205" s="16">
        <f t="shared" si="54"/>
        <v>1.9479999999999997</v>
      </c>
    </row>
    <row r="206" spans="1:25" ht="12.75">
      <c r="A206" s="8">
        <v>41017</v>
      </c>
      <c r="B206" s="2">
        <v>108</v>
      </c>
      <c r="D206" s="2">
        <v>1</v>
      </c>
      <c r="E206">
        <v>1.844</v>
      </c>
      <c r="F206" s="26"/>
      <c r="N206" s="16"/>
      <c r="O206" s="12">
        <f t="shared" si="44"/>
        <v>-1.844</v>
      </c>
      <c r="P206" s="18">
        <f t="shared" si="45"/>
        <v>-1.744</v>
      </c>
      <c r="Q206" s="18">
        <f t="shared" si="46"/>
        <v>-1.6440000000000001</v>
      </c>
      <c r="R206" s="12">
        <f t="shared" si="47"/>
        <v>-1.544</v>
      </c>
      <c r="S206" s="16">
        <f t="shared" si="48"/>
        <v>-1.444</v>
      </c>
      <c r="T206" s="18">
        <f t="shared" si="49"/>
        <v>7.956</v>
      </c>
      <c r="U206" s="18">
        <f t="shared" si="50"/>
        <v>6.855999999999999</v>
      </c>
      <c r="V206" s="20">
        <f t="shared" si="51"/>
        <v>1.6859999999999997</v>
      </c>
      <c r="W206" s="12">
        <f t="shared" si="52"/>
        <v>1.7059999999999997</v>
      </c>
      <c r="X206" s="12">
        <f t="shared" si="53"/>
        <v>2.1559999999999997</v>
      </c>
      <c r="Y206" s="16">
        <f t="shared" si="54"/>
        <v>1.9559999999999997</v>
      </c>
    </row>
    <row r="207" spans="1:25" ht="12.75">
      <c r="A207" s="8">
        <v>41018</v>
      </c>
      <c r="B207" s="2">
        <v>109</v>
      </c>
      <c r="D207" s="2">
        <v>11</v>
      </c>
      <c r="E207">
        <v>1.877</v>
      </c>
      <c r="F207" s="26"/>
      <c r="N207" s="16"/>
      <c r="O207" s="12">
        <f t="shared" si="44"/>
        <v>-1.877</v>
      </c>
      <c r="P207" s="18">
        <f t="shared" si="45"/>
        <v>-1.777</v>
      </c>
      <c r="Q207" s="18">
        <f t="shared" si="46"/>
        <v>-1.677</v>
      </c>
      <c r="R207" s="12">
        <f t="shared" si="47"/>
        <v>-1.577</v>
      </c>
      <c r="S207" s="16">
        <f t="shared" si="48"/>
        <v>-1.4769999999999999</v>
      </c>
      <c r="T207" s="18">
        <f t="shared" si="49"/>
        <v>7.923000000000001</v>
      </c>
      <c r="U207" s="18">
        <f t="shared" si="50"/>
        <v>6.8229999999999995</v>
      </c>
      <c r="V207" s="20">
        <f t="shared" si="51"/>
        <v>1.6529999999999998</v>
      </c>
      <c r="W207" s="12">
        <f t="shared" si="52"/>
        <v>1.6729999999999998</v>
      </c>
      <c r="X207" s="12">
        <f t="shared" si="53"/>
        <v>2.123</v>
      </c>
      <c r="Y207" s="16">
        <f t="shared" si="54"/>
        <v>1.9229999999999998</v>
      </c>
    </row>
    <row r="208" spans="1:25" ht="12.75">
      <c r="A208" s="8">
        <v>41019</v>
      </c>
      <c r="B208" s="2">
        <v>110</v>
      </c>
      <c r="D208" s="2">
        <v>1</v>
      </c>
      <c r="E208">
        <v>1.759</v>
      </c>
      <c r="F208" s="26"/>
      <c r="N208" s="16"/>
      <c r="O208" s="12">
        <f t="shared" si="44"/>
        <v>-1.759</v>
      </c>
      <c r="P208" s="18">
        <f t="shared" si="45"/>
        <v>-1.6589999999999998</v>
      </c>
      <c r="Q208" s="18">
        <f t="shared" si="46"/>
        <v>-1.559</v>
      </c>
      <c r="R208" s="12">
        <f t="shared" si="47"/>
        <v>-1.4589999999999999</v>
      </c>
      <c r="S208" s="16">
        <f t="shared" si="48"/>
        <v>-1.359</v>
      </c>
      <c r="T208" s="18">
        <f t="shared" si="49"/>
        <v>8.041</v>
      </c>
      <c r="U208" s="18">
        <f t="shared" si="50"/>
        <v>6.940999999999999</v>
      </c>
      <c r="V208" s="20">
        <f t="shared" si="51"/>
        <v>1.771</v>
      </c>
      <c r="W208" s="12">
        <f t="shared" si="52"/>
        <v>1.791</v>
      </c>
      <c r="X208" s="12">
        <f t="shared" si="53"/>
        <v>2.241</v>
      </c>
      <c r="Y208" s="16">
        <f t="shared" si="54"/>
        <v>2.041</v>
      </c>
    </row>
    <row r="209" spans="1:25" ht="12.75">
      <c r="A209" s="8">
        <v>41020</v>
      </c>
      <c r="B209" s="2">
        <v>111</v>
      </c>
      <c r="D209" s="2">
        <v>4</v>
      </c>
      <c r="E209">
        <v>1.763</v>
      </c>
      <c r="F209" s="26"/>
      <c r="N209" s="16"/>
      <c r="O209" s="12">
        <f t="shared" si="44"/>
        <v>-1.763</v>
      </c>
      <c r="P209" s="18">
        <f t="shared" si="45"/>
        <v>-1.6629999999999998</v>
      </c>
      <c r="Q209" s="18">
        <f t="shared" si="46"/>
        <v>-1.563</v>
      </c>
      <c r="R209" s="12">
        <f t="shared" si="47"/>
        <v>-1.4629999999999999</v>
      </c>
      <c r="S209" s="16">
        <f t="shared" si="48"/>
        <v>-1.363</v>
      </c>
      <c r="T209" s="18">
        <f t="shared" si="49"/>
        <v>8.037</v>
      </c>
      <c r="U209" s="18">
        <f t="shared" si="50"/>
        <v>6.936999999999999</v>
      </c>
      <c r="V209" s="20">
        <f t="shared" si="51"/>
        <v>1.767</v>
      </c>
      <c r="W209" s="12">
        <f t="shared" si="52"/>
        <v>1.787</v>
      </c>
      <c r="X209" s="12">
        <f t="shared" si="53"/>
        <v>2.237</v>
      </c>
      <c r="Y209" s="16">
        <f t="shared" si="54"/>
        <v>2.037</v>
      </c>
    </row>
    <row r="210" spans="1:25" ht="12.75">
      <c r="A210" s="8">
        <v>41021</v>
      </c>
      <c r="B210" s="2">
        <v>112</v>
      </c>
      <c r="D210" s="2">
        <v>0</v>
      </c>
      <c r="E210">
        <v>1.735</v>
      </c>
      <c r="F210" s="26"/>
      <c r="N210" s="16"/>
      <c r="O210" s="12">
        <f t="shared" si="44"/>
        <v>-1.735</v>
      </c>
      <c r="P210" s="18">
        <f t="shared" si="45"/>
        <v>-1.635</v>
      </c>
      <c r="Q210" s="18">
        <f t="shared" si="46"/>
        <v>-1.5350000000000001</v>
      </c>
      <c r="R210" s="12">
        <f t="shared" si="47"/>
        <v>-1.435</v>
      </c>
      <c r="S210" s="16">
        <f t="shared" si="48"/>
        <v>-1.335</v>
      </c>
      <c r="T210" s="18">
        <f t="shared" si="49"/>
        <v>8.065000000000001</v>
      </c>
      <c r="U210" s="18">
        <f t="shared" si="50"/>
        <v>6.964999999999999</v>
      </c>
      <c r="V210" s="20">
        <f t="shared" si="51"/>
        <v>1.7949999999999997</v>
      </c>
      <c r="W210" s="12">
        <f t="shared" si="52"/>
        <v>1.8149999999999997</v>
      </c>
      <c r="X210" s="12">
        <f t="shared" si="53"/>
        <v>2.2649999999999997</v>
      </c>
      <c r="Y210" s="16">
        <f t="shared" si="54"/>
        <v>2.0649999999999995</v>
      </c>
    </row>
    <row r="211" spans="1:25" ht="12.75">
      <c r="A211" s="8">
        <v>41022</v>
      </c>
      <c r="B211" s="2">
        <v>113</v>
      </c>
      <c r="D211" s="2">
        <v>0</v>
      </c>
      <c r="E211">
        <v>1.672</v>
      </c>
      <c r="F211" s="26"/>
      <c r="N211" s="16"/>
      <c r="O211" s="12">
        <f t="shared" si="44"/>
        <v>-1.672</v>
      </c>
      <c r="P211" s="18">
        <f t="shared" si="45"/>
        <v>-1.5719999999999998</v>
      </c>
      <c r="Q211" s="18">
        <f t="shared" si="46"/>
        <v>-1.472</v>
      </c>
      <c r="R211" s="12">
        <f t="shared" si="47"/>
        <v>-1.3719999999999999</v>
      </c>
      <c r="S211" s="16">
        <f t="shared" si="48"/>
        <v>-1.2719999999999998</v>
      </c>
      <c r="T211" s="18">
        <f t="shared" si="49"/>
        <v>8.128</v>
      </c>
      <c r="U211" s="18">
        <f t="shared" si="50"/>
        <v>7.028</v>
      </c>
      <c r="V211" s="20">
        <f t="shared" si="51"/>
        <v>1.8579999999999999</v>
      </c>
      <c r="W211" s="12">
        <f t="shared" si="52"/>
        <v>1.878</v>
      </c>
      <c r="X211" s="12">
        <f t="shared" si="53"/>
        <v>2.3280000000000003</v>
      </c>
      <c r="Y211" s="16">
        <f t="shared" si="54"/>
        <v>2.128</v>
      </c>
    </row>
    <row r="212" spans="1:25" ht="12.75">
      <c r="A212" s="8">
        <v>41023</v>
      </c>
      <c r="B212" s="2">
        <v>114</v>
      </c>
      <c r="C212" s="2">
        <v>5</v>
      </c>
      <c r="D212" s="2">
        <v>4</v>
      </c>
      <c r="E212">
        <v>1.7</v>
      </c>
      <c r="F212" s="26"/>
      <c r="N212" s="16"/>
      <c r="O212" s="12">
        <f t="shared" si="44"/>
        <v>-1.7</v>
      </c>
      <c r="P212" s="18">
        <f t="shared" si="45"/>
        <v>-1.5999999999999999</v>
      </c>
      <c r="Q212" s="18">
        <f t="shared" si="46"/>
        <v>-1.5</v>
      </c>
      <c r="R212" s="12">
        <f t="shared" si="47"/>
        <v>-1.4</v>
      </c>
      <c r="S212" s="16">
        <f t="shared" si="48"/>
        <v>-1.2999999999999998</v>
      </c>
      <c r="T212" s="18">
        <f t="shared" si="49"/>
        <v>8.100000000000001</v>
      </c>
      <c r="U212" s="18">
        <f t="shared" si="50"/>
        <v>6.999999999999999</v>
      </c>
      <c r="V212" s="20">
        <f t="shared" si="51"/>
        <v>1.8299999999999998</v>
      </c>
      <c r="W212" s="12">
        <f t="shared" si="52"/>
        <v>1.8499999999999999</v>
      </c>
      <c r="X212" s="12">
        <f t="shared" si="53"/>
        <v>2.3</v>
      </c>
      <c r="Y212" s="16">
        <f t="shared" si="54"/>
        <v>2.0999999999999996</v>
      </c>
    </row>
    <row r="213" spans="1:25" ht="12.75">
      <c r="A213" s="8">
        <v>41024</v>
      </c>
      <c r="B213" s="2">
        <v>115</v>
      </c>
      <c r="D213" s="2">
        <v>0</v>
      </c>
      <c r="E213">
        <v>1.659</v>
      </c>
      <c r="F213" s="26"/>
      <c r="H213" s="2"/>
      <c r="N213" s="16"/>
      <c r="O213" s="12">
        <f t="shared" si="44"/>
        <v>-1.659</v>
      </c>
      <c r="P213" s="18">
        <f t="shared" si="45"/>
        <v>-1.559</v>
      </c>
      <c r="Q213" s="18">
        <f t="shared" si="46"/>
        <v>-1.459</v>
      </c>
      <c r="R213" s="12">
        <f t="shared" si="47"/>
        <v>-1.359</v>
      </c>
      <c r="S213" s="16">
        <f t="shared" si="48"/>
        <v>-1.259</v>
      </c>
      <c r="T213" s="18">
        <f t="shared" si="49"/>
        <v>8.141</v>
      </c>
      <c r="U213" s="18">
        <f t="shared" si="50"/>
        <v>7.0409999999999995</v>
      </c>
      <c r="V213" s="20">
        <f t="shared" si="51"/>
        <v>1.8709999999999998</v>
      </c>
      <c r="W213" s="12">
        <f t="shared" si="52"/>
        <v>1.8909999999999998</v>
      </c>
      <c r="X213" s="12">
        <f t="shared" si="53"/>
        <v>2.341</v>
      </c>
      <c r="Y213" s="16">
        <f t="shared" si="54"/>
        <v>2.141</v>
      </c>
    </row>
    <row r="214" spans="1:25" ht="12.75">
      <c r="A214" s="8">
        <v>41025</v>
      </c>
      <c r="B214" s="2">
        <v>116</v>
      </c>
      <c r="C214" s="2">
        <v>6</v>
      </c>
      <c r="D214" s="2">
        <v>9</v>
      </c>
      <c r="E214">
        <v>1.805</v>
      </c>
      <c r="F214" s="26"/>
      <c r="N214" s="16"/>
      <c r="O214" s="12">
        <f t="shared" si="44"/>
        <v>-1.805</v>
      </c>
      <c r="P214" s="18">
        <f t="shared" si="45"/>
        <v>-1.7049999999999998</v>
      </c>
      <c r="Q214" s="18">
        <f t="shared" si="46"/>
        <v>-1.605</v>
      </c>
      <c r="R214" s="12">
        <f t="shared" si="47"/>
        <v>-1.505</v>
      </c>
      <c r="S214" s="16">
        <f t="shared" si="48"/>
        <v>-1.4049999999999998</v>
      </c>
      <c r="T214" s="18">
        <f t="shared" si="49"/>
        <v>7.995000000000001</v>
      </c>
      <c r="U214" s="18">
        <f t="shared" si="50"/>
        <v>6.895</v>
      </c>
      <c r="V214" s="20">
        <f t="shared" si="51"/>
        <v>1.7249999999999999</v>
      </c>
      <c r="W214" s="12">
        <f t="shared" si="52"/>
        <v>1.7449999999999999</v>
      </c>
      <c r="X214" s="12">
        <f t="shared" si="53"/>
        <v>2.1950000000000003</v>
      </c>
      <c r="Y214" s="16">
        <f t="shared" si="54"/>
        <v>1.9949999999999999</v>
      </c>
    </row>
    <row r="215" spans="1:25" ht="12.75">
      <c r="A215" s="8">
        <v>41026</v>
      </c>
      <c r="B215" s="2">
        <v>117</v>
      </c>
      <c r="D215" s="2">
        <v>12</v>
      </c>
      <c r="E215">
        <v>1.764</v>
      </c>
      <c r="F215" s="26"/>
      <c r="N215" s="16"/>
      <c r="O215" s="12">
        <f t="shared" si="44"/>
        <v>-1.764</v>
      </c>
      <c r="P215" s="18">
        <f t="shared" si="45"/>
        <v>-1.664</v>
      </c>
      <c r="Q215" s="18">
        <f t="shared" si="46"/>
        <v>-1.564</v>
      </c>
      <c r="R215" s="12">
        <f t="shared" si="47"/>
        <v>-1.464</v>
      </c>
      <c r="S215" s="16">
        <f t="shared" si="48"/>
        <v>-1.3639999999999999</v>
      </c>
      <c r="T215" s="18">
        <f t="shared" si="49"/>
        <v>8.036000000000001</v>
      </c>
      <c r="U215" s="18">
        <f t="shared" si="50"/>
        <v>6.935999999999999</v>
      </c>
      <c r="V215" s="20">
        <f t="shared" si="51"/>
        <v>1.7659999999999998</v>
      </c>
      <c r="W215" s="12">
        <f t="shared" si="52"/>
        <v>1.7859999999999998</v>
      </c>
      <c r="X215" s="12">
        <f t="shared" si="53"/>
        <v>2.2359999999999998</v>
      </c>
      <c r="Y215" s="16">
        <f t="shared" si="54"/>
        <v>2.0359999999999996</v>
      </c>
    </row>
    <row r="216" spans="1:25" ht="12.75">
      <c r="A216" s="8">
        <v>41027</v>
      </c>
      <c r="B216" s="2">
        <v>118</v>
      </c>
      <c r="D216" s="2">
        <v>4</v>
      </c>
      <c r="E216">
        <v>1.793</v>
      </c>
      <c r="F216" s="26"/>
      <c r="N216" s="16"/>
      <c r="O216" s="12">
        <f t="shared" si="44"/>
        <v>-1.793</v>
      </c>
      <c r="P216" s="18">
        <f t="shared" si="45"/>
        <v>-1.6929999999999998</v>
      </c>
      <c r="Q216" s="18">
        <f t="shared" si="46"/>
        <v>-1.593</v>
      </c>
      <c r="R216" s="12">
        <f t="shared" si="47"/>
        <v>-1.4929999999999999</v>
      </c>
      <c r="S216" s="16">
        <f t="shared" si="48"/>
        <v>-1.3929999999999998</v>
      </c>
      <c r="T216" s="18">
        <f t="shared" si="49"/>
        <v>8.007000000000001</v>
      </c>
      <c r="U216" s="18">
        <f t="shared" si="50"/>
        <v>6.906999999999999</v>
      </c>
      <c r="V216" s="20">
        <f t="shared" si="51"/>
        <v>1.7369999999999999</v>
      </c>
      <c r="W216" s="12">
        <f t="shared" si="52"/>
        <v>1.757</v>
      </c>
      <c r="X216" s="12">
        <f t="shared" si="53"/>
        <v>2.207</v>
      </c>
      <c r="Y216" s="16">
        <f t="shared" si="54"/>
        <v>2.0069999999999997</v>
      </c>
    </row>
    <row r="217" spans="1:25" ht="12.75">
      <c r="A217" s="8">
        <v>41028</v>
      </c>
      <c r="B217" s="2">
        <v>119</v>
      </c>
      <c r="D217" s="2">
        <v>14</v>
      </c>
      <c r="E217">
        <v>1.983</v>
      </c>
      <c r="F217" s="26"/>
      <c r="N217" s="16"/>
      <c r="O217" s="12">
        <f t="shared" si="44"/>
        <v>-1.983</v>
      </c>
      <c r="P217" s="18">
        <f t="shared" si="45"/>
        <v>-1.883</v>
      </c>
      <c r="Q217" s="18">
        <f t="shared" si="46"/>
        <v>-1.7830000000000001</v>
      </c>
      <c r="R217" s="12">
        <f t="shared" si="47"/>
        <v>-1.683</v>
      </c>
      <c r="S217" s="16">
        <f t="shared" si="48"/>
        <v>-1.5830000000000002</v>
      </c>
      <c r="T217" s="18">
        <f t="shared" si="49"/>
        <v>7.817</v>
      </c>
      <c r="U217" s="18">
        <f t="shared" si="50"/>
        <v>6.716999999999999</v>
      </c>
      <c r="V217" s="20">
        <f t="shared" si="51"/>
        <v>1.5469999999999997</v>
      </c>
      <c r="W217" s="12">
        <f t="shared" si="52"/>
        <v>1.5669999999999997</v>
      </c>
      <c r="X217" s="12">
        <f t="shared" si="53"/>
        <v>2.017</v>
      </c>
      <c r="Y217" s="16">
        <f t="shared" si="54"/>
        <v>1.8169999999999997</v>
      </c>
    </row>
    <row r="218" spans="1:25" ht="12.75">
      <c r="A218" s="8">
        <v>41029</v>
      </c>
      <c r="B218" s="2">
        <v>120</v>
      </c>
      <c r="D218" s="2">
        <v>5</v>
      </c>
      <c r="E218">
        <v>1.977</v>
      </c>
      <c r="F218" s="26"/>
      <c r="N218" s="16"/>
      <c r="O218" s="12">
        <f t="shared" si="44"/>
        <v>-1.977</v>
      </c>
      <c r="P218" s="18">
        <f t="shared" si="45"/>
        <v>-1.877</v>
      </c>
      <c r="Q218" s="18">
        <f t="shared" si="46"/>
        <v>-1.7770000000000001</v>
      </c>
      <c r="R218" s="12">
        <f t="shared" si="47"/>
        <v>-1.677</v>
      </c>
      <c r="S218" s="16">
        <f t="shared" si="48"/>
        <v>-1.577</v>
      </c>
      <c r="T218" s="18">
        <f t="shared" si="49"/>
        <v>7.823</v>
      </c>
      <c r="U218" s="18">
        <f t="shared" si="50"/>
        <v>6.722999999999999</v>
      </c>
      <c r="V218" s="20">
        <f t="shared" si="51"/>
        <v>1.5529999999999997</v>
      </c>
      <c r="W218" s="12">
        <f t="shared" si="52"/>
        <v>1.5729999999999997</v>
      </c>
      <c r="X218" s="12">
        <f t="shared" si="53"/>
        <v>2.0229999999999997</v>
      </c>
      <c r="Y218" s="16">
        <f t="shared" si="54"/>
        <v>1.8229999999999997</v>
      </c>
    </row>
    <row r="219" spans="1:25" ht="12.75">
      <c r="A219" s="8">
        <v>41030</v>
      </c>
      <c r="B219" s="2">
        <v>121</v>
      </c>
      <c r="D219" s="2">
        <v>4</v>
      </c>
      <c r="E219">
        <v>1.904</v>
      </c>
      <c r="F219" s="26"/>
      <c r="N219" s="16"/>
      <c r="O219" s="12">
        <f t="shared" si="44"/>
        <v>-1.904</v>
      </c>
      <c r="P219" s="18">
        <f t="shared" si="45"/>
        <v>-1.8039999999999998</v>
      </c>
      <c r="Q219" s="18">
        <f t="shared" si="46"/>
        <v>-1.704</v>
      </c>
      <c r="R219" s="12">
        <f t="shared" si="47"/>
        <v>-1.6039999999999999</v>
      </c>
      <c r="S219" s="16">
        <f t="shared" si="48"/>
        <v>-1.504</v>
      </c>
      <c r="T219" s="18">
        <f t="shared" si="49"/>
        <v>7.896000000000001</v>
      </c>
      <c r="U219" s="18">
        <f t="shared" si="50"/>
        <v>6.795999999999999</v>
      </c>
      <c r="V219" s="20">
        <f t="shared" si="51"/>
        <v>1.626</v>
      </c>
      <c r="W219" s="12">
        <f t="shared" si="52"/>
        <v>1.646</v>
      </c>
      <c r="X219" s="12">
        <f t="shared" si="53"/>
        <v>2.096</v>
      </c>
      <c r="Y219" s="16">
        <f t="shared" si="54"/>
        <v>1.896</v>
      </c>
    </row>
    <row r="220" spans="1:25" ht="12.75">
      <c r="A220" s="8">
        <v>41031</v>
      </c>
      <c r="B220" s="2">
        <v>122</v>
      </c>
      <c r="D220" s="2">
        <v>1</v>
      </c>
      <c r="E220">
        <v>1.938</v>
      </c>
      <c r="F220" s="26"/>
      <c r="N220" s="16"/>
      <c r="O220" s="12">
        <f t="shared" si="44"/>
        <v>-1.938</v>
      </c>
      <c r="P220" s="18">
        <f t="shared" si="45"/>
        <v>-1.8379999999999999</v>
      </c>
      <c r="Q220" s="18">
        <f t="shared" si="46"/>
        <v>-1.738</v>
      </c>
      <c r="R220" s="12">
        <f t="shared" si="47"/>
        <v>-1.638</v>
      </c>
      <c r="S220" s="16">
        <f t="shared" si="48"/>
        <v>-1.5379999999999998</v>
      </c>
      <c r="T220" s="18">
        <f t="shared" si="49"/>
        <v>7.862000000000001</v>
      </c>
      <c r="U220" s="18">
        <f t="shared" si="50"/>
        <v>6.762</v>
      </c>
      <c r="V220" s="20">
        <f t="shared" si="51"/>
        <v>1.5919999999999999</v>
      </c>
      <c r="W220" s="12">
        <f t="shared" si="52"/>
        <v>1.6119999999999999</v>
      </c>
      <c r="X220" s="12">
        <f t="shared" si="53"/>
        <v>2.0620000000000003</v>
      </c>
      <c r="Y220" s="16">
        <f t="shared" si="54"/>
        <v>1.8619999999999999</v>
      </c>
    </row>
    <row r="221" spans="1:25" ht="12.75">
      <c r="A221" s="8">
        <v>41032</v>
      </c>
      <c r="B221" s="2">
        <v>123</v>
      </c>
      <c r="D221" s="2">
        <v>0</v>
      </c>
      <c r="E221">
        <v>1.877</v>
      </c>
      <c r="F221" s="26"/>
      <c r="N221" s="16"/>
      <c r="O221" s="12">
        <f t="shared" si="44"/>
        <v>-1.877</v>
      </c>
      <c r="P221" s="18">
        <f t="shared" si="45"/>
        <v>-1.777</v>
      </c>
      <c r="Q221" s="18">
        <f t="shared" si="46"/>
        <v>-1.677</v>
      </c>
      <c r="R221" s="12">
        <f t="shared" si="47"/>
        <v>-1.577</v>
      </c>
      <c r="S221" s="16">
        <f t="shared" si="48"/>
        <v>-1.4769999999999999</v>
      </c>
      <c r="T221" s="18">
        <f t="shared" si="49"/>
        <v>7.923000000000001</v>
      </c>
      <c r="U221" s="18">
        <f t="shared" si="50"/>
        <v>6.8229999999999995</v>
      </c>
      <c r="V221" s="20">
        <f t="shared" si="51"/>
        <v>1.6529999999999998</v>
      </c>
      <c r="W221" s="12">
        <f t="shared" si="52"/>
        <v>1.6729999999999998</v>
      </c>
      <c r="X221" s="12">
        <f t="shared" si="53"/>
        <v>2.123</v>
      </c>
      <c r="Y221" s="16">
        <f t="shared" si="54"/>
        <v>1.9229999999999998</v>
      </c>
    </row>
    <row r="222" spans="1:25" ht="12.75">
      <c r="A222" s="8">
        <v>41033</v>
      </c>
      <c r="B222" s="2">
        <v>124</v>
      </c>
      <c r="D222" s="2">
        <v>0</v>
      </c>
      <c r="E222">
        <v>1.824</v>
      </c>
      <c r="F222" s="26"/>
      <c r="N222" s="16"/>
      <c r="O222" s="12">
        <f t="shared" si="44"/>
        <v>-1.824</v>
      </c>
      <c r="P222" s="18">
        <f t="shared" si="45"/>
        <v>-1.724</v>
      </c>
      <c r="Q222" s="18">
        <f t="shared" si="46"/>
        <v>-1.624</v>
      </c>
      <c r="R222" s="12">
        <f t="shared" si="47"/>
        <v>-1.524</v>
      </c>
      <c r="S222" s="16">
        <f t="shared" si="48"/>
        <v>-1.424</v>
      </c>
      <c r="T222" s="18">
        <f t="shared" si="49"/>
        <v>7.976000000000001</v>
      </c>
      <c r="U222" s="18">
        <f t="shared" si="50"/>
        <v>6.8759999999999994</v>
      </c>
      <c r="V222" s="20">
        <f t="shared" si="51"/>
        <v>1.7059999999999997</v>
      </c>
      <c r="W222" s="12">
        <f t="shared" si="52"/>
        <v>1.7259999999999998</v>
      </c>
      <c r="X222" s="12">
        <f t="shared" si="53"/>
        <v>2.176</v>
      </c>
      <c r="Y222" s="16">
        <f t="shared" si="54"/>
        <v>1.9759999999999998</v>
      </c>
    </row>
    <row r="223" spans="1:25" ht="12.75">
      <c r="A223" s="8">
        <v>41034</v>
      </c>
      <c r="B223" s="2">
        <v>125</v>
      </c>
      <c r="D223" s="2">
        <v>0</v>
      </c>
      <c r="E223">
        <v>1.765</v>
      </c>
      <c r="F223" s="26"/>
      <c r="N223" s="16"/>
      <c r="O223" s="12">
        <f t="shared" si="44"/>
        <v>-1.765</v>
      </c>
      <c r="P223" s="18">
        <f t="shared" si="45"/>
        <v>-1.6649999999999998</v>
      </c>
      <c r="Q223" s="18">
        <f t="shared" si="46"/>
        <v>-1.565</v>
      </c>
      <c r="R223" s="12">
        <f t="shared" si="47"/>
        <v>-1.4649999999999999</v>
      </c>
      <c r="S223" s="16">
        <f t="shared" si="48"/>
        <v>-1.3649999999999998</v>
      </c>
      <c r="T223" s="18">
        <f t="shared" si="49"/>
        <v>8.035</v>
      </c>
      <c r="U223" s="18">
        <f t="shared" si="50"/>
        <v>6.935</v>
      </c>
      <c r="V223" s="20">
        <f t="shared" si="51"/>
        <v>1.765</v>
      </c>
      <c r="W223" s="12">
        <f t="shared" si="52"/>
        <v>1.785</v>
      </c>
      <c r="X223" s="12">
        <f t="shared" si="53"/>
        <v>2.2350000000000003</v>
      </c>
      <c r="Y223" s="16">
        <f t="shared" si="54"/>
        <v>2.035</v>
      </c>
    </row>
    <row r="224" spans="1:25" ht="12.75">
      <c r="A224" s="8">
        <v>41035</v>
      </c>
      <c r="B224" s="2">
        <v>126</v>
      </c>
      <c r="D224" s="2">
        <v>0</v>
      </c>
      <c r="E224">
        <v>1.709</v>
      </c>
      <c r="F224" s="26"/>
      <c r="N224" s="16"/>
      <c r="O224" s="12">
        <f t="shared" si="44"/>
        <v>-1.709</v>
      </c>
      <c r="P224" s="18">
        <f t="shared" si="45"/>
        <v>-1.609</v>
      </c>
      <c r="Q224" s="18">
        <f t="shared" si="46"/>
        <v>-1.5090000000000001</v>
      </c>
      <c r="R224" s="12">
        <f t="shared" si="47"/>
        <v>-1.409</v>
      </c>
      <c r="S224" s="16">
        <f t="shared" si="48"/>
        <v>-1.3090000000000002</v>
      </c>
      <c r="T224" s="18">
        <f t="shared" si="49"/>
        <v>8.091000000000001</v>
      </c>
      <c r="U224" s="18">
        <f t="shared" si="50"/>
        <v>6.991</v>
      </c>
      <c r="V224" s="20">
        <f t="shared" si="51"/>
        <v>1.8209999999999997</v>
      </c>
      <c r="W224" s="12">
        <f t="shared" si="52"/>
        <v>1.8409999999999997</v>
      </c>
      <c r="X224" s="12">
        <f t="shared" si="53"/>
        <v>2.291</v>
      </c>
      <c r="Y224" s="16">
        <f t="shared" si="54"/>
        <v>2.0909999999999997</v>
      </c>
    </row>
    <row r="225" spans="1:25" ht="12.75">
      <c r="A225" s="8">
        <v>41036</v>
      </c>
      <c r="B225" s="2">
        <v>127</v>
      </c>
      <c r="D225" s="2">
        <v>2</v>
      </c>
      <c r="E225">
        <v>1.696</v>
      </c>
      <c r="F225" s="26"/>
      <c r="N225" s="16"/>
      <c r="O225" s="12">
        <f t="shared" si="44"/>
        <v>-1.696</v>
      </c>
      <c r="P225" s="18">
        <f t="shared" si="45"/>
        <v>-1.5959999999999999</v>
      </c>
      <c r="Q225" s="18">
        <f t="shared" si="46"/>
        <v>-1.496</v>
      </c>
      <c r="R225" s="12">
        <f t="shared" si="47"/>
        <v>-1.396</v>
      </c>
      <c r="S225" s="16">
        <f t="shared" si="48"/>
        <v>-1.2959999999999998</v>
      </c>
      <c r="T225" s="18">
        <f t="shared" si="49"/>
        <v>8.104000000000001</v>
      </c>
      <c r="U225" s="18">
        <f t="shared" si="50"/>
        <v>7.004</v>
      </c>
      <c r="V225" s="20">
        <f t="shared" si="51"/>
        <v>1.8339999999999999</v>
      </c>
      <c r="W225" s="12">
        <f t="shared" si="52"/>
        <v>1.8539999999999999</v>
      </c>
      <c r="X225" s="12">
        <f t="shared" si="53"/>
        <v>2.3040000000000003</v>
      </c>
      <c r="Y225" s="16">
        <f t="shared" si="54"/>
        <v>2.104</v>
      </c>
    </row>
    <row r="226" spans="1:25" ht="12.75">
      <c r="A226" s="8">
        <v>41037</v>
      </c>
      <c r="B226" s="2">
        <v>128</v>
      </c>
      <c r="D226" s="2">
        <v>3</v>
      </c>
      <c r="E226">
        <v>1.727</v>
      </c>
      <c r="F226" s="26"/>
      <c r="N226" s="16"/>
      <c r="O226" s="12">
        <f t="shared" si="44"/>
        <v>-1.727</v>
      </c>
      <c r="P226" s="18">
        <f t="shared" si="45"/>
        <v>-1.627</v>
      </c>
      <c r="Q226" s="18">
        <f t="shared" si="46"/>
        <v>-1.5270000000000001</v>
      </c>
      <c r="R226" s="12">
        <f t="shared" si="47"/>
        <v>-1.427</v>
      </c>
      <c r="S226" s="16">
        <f t="shared" si="48"/>
        <v>-1.327</v>
      </c>
      <c r="T226" s="18">
        <f t="shared" si="49"/>
        <v>8.073</v>
      </c>
      <c r="U226" s="18">
        <f t="shared" si="50"/>
        <v>6.972999999999999</v>
      </c>
      <c r="V226" s="20">
        <f t="shared" si="51"/>
        <v>1.8029999999999997</v>
      </c>
      <c r="W226" s="12">
        <f t="shared" si="52"/>
        <v>1.8229999999999997</v>
      </c>
      <c r="X226" s="12">
        <f t="shared" si="53"/>
        <v>2.2729999999999997</v>
      </c>
      <c r="Y226" s="16">
        <f t="shared" si="54"/>
        <v>2.0729999999999995</v>
      </c>
    </row>
    <row r="227" spans="1:25" ht="12.75">
      <c r="A227" s="8">
        <v>41038</v>
      </c>
      <c r="B227" s="2">
        <v>129</v>
      </c>
      <c r="D227" s="2">
        <v>7</v>
      </c>
      <c r="E227">
        <v>1.751</v>
      </c>
      <c r="F227" s="26"/>
      <c r="N227" s="16"/>
      <c r="O227" s="12">
        <f t="shared" si="44"/>
        <v>-1.751</v>
      </c>
      <c r="P227" s="18">
        <f t="shared" si="45"/>
        <v>-1.6509999999999998</v>
      </c>
      <c r="Q227" s="18">
        <f t="shared" si="46"/>
        <v>-1.551</v>
      </c>
      <c r="R227" s="12">
        <f t="shared" si="47"/>
        <v>-1.4509999999999998</v>
      </c>
      <c r="S227" s="16">
        <f t="shared" si="48"/>
        <v>-1.351</v>
      </c>
      <c r="T227" s="18">
        <f t="shared" si="49"/>
        <v>8.049000000000001</v>
      </c>
      <c r="U227" s="18">
        <f t="shared" si="50"/>
        <v>6.949</v>
      </c>
      <c r="V227" s="20">
        <f t="shared" si="51"/>
        <v>1.779</v>
      </c>
      <c r="W227" s="12">
        <f t="shared" si="52"/>
        <v>1.799</v>
      </c>
      <c r="X227" s="12">
        <f t="shared" si="53"/>
        <v>2.249</v>
      </c>
      <c r="Y227" s="16">
        <f t="shared" si="54"/>
        <v>2.049</v>
      </c>
    </row>
    <row r="228" spans="1:25" ht="12.75">
      <c r="A228" s="8">
        <v>41039</v>
      </c>
      <c r="B228" s="2">
        <v>130</v>
      </c>
      <c r="D228" s="2">
        <v>21</v>
      </c>
      <c r="E228">
        <v>1.878</v>
      </c>
      <c r="F228" s="26"/>
      <c r="N228" s="16"/>
      <c r="O228" s="12">
        <f t="shared" si="44"/>
        <v>-1.878</v>
      </c>
      <c r="P228" s="18">
        <f t="shared" si="45"/>
        <v>-1.7779999999999998</v>
      </c>
      <c r="Q228" s="18">
        <f t="shared" si="46"/>
        <v>-1.678</v>
      </c>
      <c r="R228" s="12">
        <f t="shared" si="47"/>
        <v>-1.5779999999999998</v>
      </c>
      <c r="S228" s="16">
        <f t="shared" si="48"/>
        <v>-1.4779999999999998</v>
      </c>
      <c r="T228" s="18">
        <f t="shared" si="49"/>
        <v>7.922000000000001</v>
      </c>
      <c r="U228" s="18">
        <f t="shared" si="50"/>
        <v>6.821999999999999</v>
      </c>
      <c r="V228" s="20">
        <f t="shared" si="51"/>
        <v>1.652</v>
      </c>
      <c r="W228" s="12">
        <f t="shared" si="52"/>
        <v>1.672</v>
      </c>
      <c r="X228" s="12">
        <f t="shared" si="53"/>
        <v>2.122</v>
      </c>
      <c r="Y228" s="16">
        <f t="shared" si="54"/>
        <v>1.922</v>
      </c>
    </row>
    <row r="229" spans="1:25" ht="12.75">
      <c r="A229" s="8">
        <v>41040</v>
      </c>
      <c r="B229" s="2">
        <v>131</v>
      </c>
      <c r="D229" s="2">
        <v>20</v>
      </c>
      <c r="E229">
        <v>2.01</v>
      </c>
      <c r="F229" s="26"/>
      <c r="N229" s="16"/>
      <c r="O229" s="12">
        <f t="shared" si="44"/>
        <v>-2.01</v>
      </c>
      <c r="P229" s="18">
        <f t="shared" si="45"/>
        <v>-1.9099999999999997</v>
      </c>
      <c r="Q229" s="18">
        <f t="shared" si="46"/>
        <v>-1.8099999999999998</v>
      </c>
      <c r="R229" s="12">
        <f t="shared" si="47"/>
        <v>-1.7099999999999997</v>
      </c>
      <c r="S229" s="16">
        <f t="shared" si="48"/>
        <v>-1.6099999999999999</v>
      </c>
      <c r="T229" s="18">
        <f t="shared" si="49"/>
        <v>7.790000000000001</v>
      </c>
      <c r="U229" s="18">
        <f t="shared" si="50"/>
        <v>6.6899999999999995</v>
      </c>
      <c r="V229" s="20">
        <f t="shared" si="51"/>
        <v>1.52</v>
      </c>
      <c r="W229" s="12">
        <f t="shared" si="52"/>
        <v>1.54</v>
      </c>
      <c r="X229" s="12">
        <f t="shared" si="53"/>
        <v>1.9900000000000002</v>
      </c>
      <c r="Y229" s="16">
        <f t="shared" si="54"/>
        <v>1.79</v>
      </c>
    </row>
    <row r="230" spans="1:25" ht="12.75">
      <c r="A230" s="8">
        <v>41041</v>
      </c>
      <c r="B230" s="2">
        <v>132</v>
      </c>
      <c r="D230" s="2">
        <v>0</v>
      </c>
      <c r="E230">
        <v>1.948</v>
      </c>
      <c r="F230" s="26"/>
      <c r="N230" s="16"/>
      <c r="O230" s="12">
        <f t="shared" si="44"/>
        <v>-1.948</v>
      </c>
      <c r="P230" s="18">
        <f t="shared" si="45"/>
        <v>-1.8479999999999999</v>
      </c>
      <c r="Q230" s="18">
        <f t="shared" si="46"/>
        <v>-1.748</v>
      </c>
      <c r="R230" s="12">
        <f t="shared" si="47"/>
        <v>-1.648</v>
      </c>
      <c r="S230" s="16">
        <f t="shared" si="48"/>
        <v>-1.548</v>
      </c>
      <c r="T230" s="18">
        <f t="shared" si="49"/>
        <v>7.852</v>
      </c>
      <c r="U230" s="18">
        <f t="shared" si="50"/>
        <v>6.751999999999999</v>
      </c>
      <c r="V230" s="20">
        <f t="shared" si="51"/>
        <v>1.5819999999999999</v>
      </c>
      <c r="W230" s="12">
        <f t="shared" si="52"/>
        <v>1.6019999999999999</v>
      </c>
      <c r="X230" s="12">
        <f t="shared" si="53"/>
        <v>2.052</v>
      </c>
      <c r="Y230" s="16">
        <f t="shared" si="54"/>
        <v>1.8519999999999999</v>
      </c>
    </row>
    <row r="231" spans="1:25" ht="12.75">
      <c r="A231" s="8">
        <v>41042</v>
      </c>
      <c r="B231" s="2">
        <v>133</v>
      </c>
      <c r="D231" s="2">
        <v>0</v>
      </c>
      <c r="E231">
        <v>1.892</v>
      </c>
      <c r="F231" s="26"/>
      <c r="N231" s="16"/>
      <c r="O231" s="12">
        <f t="shared" si="44"/>
        <v>-1.892</v>
      </c>
      <c r="P231" s="18">
        <f t="shared" si="45"/>
        <v>-1.7919999999999998</v>
      </c>
      <c r="Q231" s="18">
        <f t="shared" si="46"/>
        <v>-1.692</v>
      </c>
      <c r="R231" s="12">
        <f t="shared" si="47"/>
        <v>-1.5919999999999999</v>
      </c>
      <c r="S231" s="16">
        <f t="shared" si="48"/>
        <v>-1.492</v>
      </c>
      <c r="T231" s="18">
        <f t="shared" si="49"/>
        <v>7.908000000000001</v>
      </c>
      <c r="U231" s="18">
        <f t="shared" si="50"/>
        <v>6.808</v>
      </c>
      <c r="V231" s="20">
        <f t="shared" si="51"/>
        <v>1.638</v>
      </c>
      <c r="W231" s="12">
        <f t="shared" si="52"/>
        <v>1.658</v>
      </c>
      <c r="X231" s="12">
        <f t="shared" si="53"/>
        <v>2.108</v>
      </c>
      <c r="Y231" s="16">
        <f t="shared" si="54"/>
        <v>1.908</v>
      </c>
    </row>
    <row r="232" spans="1:25" ht="12.75">
      <c r="A232" s="8">
        <v>41043</v>
      </c>
      <c r="B232" s="2">
        <v>134</v>
      </c>
      <c r="D232" s="2">
        <v>0</v>
      </c>
      <c r="E232">
        <v>1.836</v>
      </c>
      <c r="F232" s="26"/>
      <c r="N232" s="16"/>
      <c r="O232" s="12">
        <f t="shared" si="44"/>
        <v>-1.836</v>
      </c>
      <c r="P232" s="18">
        <f t="shared" si="45"/>
        <v>-1.736</v>
      </c>
      <c r="Q232" s="18">
        <f t="shared" si="46"/>
        <v>-1.6360000000000001</v>
      </c>
      <c r="R232" s="12">
        <f t="shared" si="47"/>
        <v>-1.536</v>
      </c>
      <c r="S232" s="16">
        <f t="shared" si="48"/>
        <v>-1.436</v>
      </c>
      <c r="T232" s="18">
        <f t="shared" si="49"/>
        <v>7.964</v>
      </c>
      <c r="U232" s="18">
        <f t="shared" si="50"/>
        <v>6.863999999999999</v>
      </c>
      <c r="V232" s="20">
        <f t="shared" si="51"/>
        <v>1.6939999999999997</v>
      </c>
      <c r="W232" s="12">
        <f t="shared" si="52"/>
        <v>1.7139999999999997</v>
      </c>
      <c r="X232" s="12">
        <f t="shared" si="53"/>
        <v>2.1639999999999997</v>
      </c>
      <c r="Y232" s="16">
        <f t="shared" si="54"/>
        <v>1.9639999999999997</v>
      </c>
    </row>
    <row r="233" spans="1:25" ht="12.75">
      <c r="A233" s="8">
        <v>41044</v>
      </c>
      <c r="B233" s="2">
        <v>135</v>
      </c>
      <c r="D233" s="2">
        <v>0</v>
      </c>
      <c r="E233">
        <v>1.77</v>
      </c>
      <c r="F233" s="26"/>
      <c r="N233" s="16"/>
      <c r="O233" s="12">
        <f aca="true" t="shared" si="55" ref="O233:O271">(E233-0)*-1</f>
        <v>-1.77</v>
      </c>
      <c r="P233" s="18">
        <f aca="true" t="shared" si="56" ref="P233:P271">(0.1-E233)</f>
        <v>-1.67</v>
      </c>
      <c r="Q233" s="18">
        <f aca="true" t="shared" si="57" ref="Q233:Q271">0.2-E233</f>
        <v>-1.57</v>
      </c>
      <c r="R233" s="12">
        <f aca="true" t="shared" si="58" ref="R233:R271">0.3-E233</f>
        <v>-1.47</v>
      </c>
      <c r="S233" s="16">
        <f aca="true" t="shared" si="59" ref="S233:S271">0.4-E233</f>
        <v>-1.37</v>
      </c>
      <c r="T233" s="18">
        <f aca="true" t="shared" si="60" ref="T233:T271">9.8-E233</f>
        <v>8.030000000000001</v>
      </c>
      <c r="U233" s="18">
        <f aca="true" t="shared" si="61" ref="U233:U271">8.7-E233</f>
        <v>6.93</v>
      </c>
      <c r="V233" s="20">
        <f aca="true" t="shared" si="62" ref="V233:V271">3.53-E233</f>
        <v>1.7599999999999998</v>
      </c>
      <c r="W233" s="12">
        <f aca="true" t="shared" si="63" ref="W233:W271">3.55-E233</f>
        <v>1.7799999999999998</v>
      </c>
      <c r="X233" s="12">
        <f aca="true" t="shared" si="64" ref="X233:X271">4-E233</f>
        <v>2.23</v>
      </c>
      <c r="Y233" s="16">
        <f aca="true" t="shared" si="65" ref="Y233:Y271">3.8-E233</f>
        <v>2.03</v>
      </c>
    </row>
    <row r="234" spans="1:25" ht="12.75">
      <c r="A234" s="8">
        <v>41045</v>
      </c>
      <c r="B234" s="2">
        <v>136</v>
      </c>
      <c r="D234" s="2">
        <v>3</v>
      </c>
      <c r="E234">
        <v>1.806</v>
      </c>
      <c r="F234" s="26"/>
      <c r="N234" s="16"/>
      <c r="O234" s="12">
        <f t="shared" si="55"/>
        <v>-1.806</v>
      </c>
      <c r="P234" s="18">
        <f t="shared" si="56"/>
        <v>-1.706</v>
      </c>
      <c r="Q234" s="18">
        <f t="shared" si="57"/>
        <v>-1.606</v>
      </c>
      <c r="R234" s="12">
        <f t="shared" si="58"/>
        <v>-1.506</v>
      </c>
      <c r="S234" s="16">
        <f t="shared" si="59"/>
        <v>-1.4060000000000001</v>
      </c>
      <c r="T234" s="18">
        <f t="shared" si="60"/>
        <v>7.994000000000001</v>
      </c>
      <c r="U234" s="18">
        <f t="shared" si="61"/>
        <v>6.893999999999999</v>
      </c>
      <c r="V234" s="20">
        <f t="shared" si="62"/>
        <v>1.7239999999999998</v>
      </c>
      <c r="W234" s="12">
        <f t="shared" si="63"/>
        <v>1.7439999999999998</v>
      </c>
      <c r="X234" s="12">
        <f t="shared" si="64"/>
        <v>2.194</v>
      </c>
      <c r="Y234" s="16">
        <f t="shared" si="65"/>
        <v>1.9939999999999998</v>
      </c>
    </row>
    <row r="235" spans="1:25" ht="12.75">
      <c r="A235" s="8">
        <v>41046</v>
      </c>
      <c r="B235" s="2">
        <v>137</v>
      </c>
      <c r="D235" s="2">
        <v>15</v>
      </c>
      <c r="E235">
        <v>1.887</v>
      </c>
      <c r="F235" s="26"/>
      <c r="N235" s="16"/>
      <c r="O235" s="12">
        <f t="shared" si="55"/>
        <v>-1.887</v>
      </c>
      <c r="P235" s="18">
        <f t="shared" si="56"/>
        <v>-1.787</v>
      </c>
      <c r="Q235" s="18">
        <f t="shared" si="57"/>
        <v>-1.687</v>
      </c>
      <c r="R235" s="12">
        <f t="shared" si="58"/>
        <v>-1.587</v>
      </c>
      <c r="S235" s="16">
        <f t="shared" si="59"/>
        <v>-1.487</v>
      </c>
      <c r="T235" s="18">
        <f t="shared" si="60"/>
        <v>7.913</v>
      </c>
      <c r="U235" s="18">
        <f t="shared" si="61"/>
        <v>6.812999999999999</v>
      </c>
      <c r="V235" s="20">
        <f t="shared" si="62"/>
        <v>1.6429999999999998</v>
      </c>
      <c r="W235" s="12">
        <f t="shared" si="63"/>
        <v>1.6629999999999998</v>
      </c>
      <c r="X235" s="12">
        <f t="shared" si="64"/>
        <v>2.113</v>
      </c>
      <c r="Y235" s="16">
        <f t="shared" si="65"/>
        <v>1.9129999999999998</v>
      </c>
    </row>
    <row r="236" spans="1:25" ht="12.75">
      <c r="A236" s="8">
        <v>41047</v>
      </c>
      <c r="B236" s="2">
        <v>138</v>
      </c>
      <c r="D236" s="2">
        <v>2</v>
      </c>
      <c r="E236">
        <v>1.867</v>
      </c>
      <c r="F236" s="26"/>
      <c r="N236" s="16"/>
      <c r="O236" s="12">
        <f t="shared" si="55"/>
        <v>-1.867</v>
      </c>
      <c r="P236" s="18">
        <f t="shared" si="56"/>
        <v>-1.767</v>
      </c>
      <c r="Q236" s="18">
        <f t="shared" si="57"/>
        <v>-1.667</v>
      </c>
      <c r="R236" s="12">
        <f t="shared" si="58"/>
        <v>-1.567</v>
      </c>
      <c r="S236" s="16">
        <f t="shared" si="59"/>
        <v>-1.467</v>
      </c>
      <c r="T236" s="18">
        <f t="shared" si="60"/>
        <v>7.933000000000001</v>
      </c>
      <c r="U236" s="18">
        <f t="shared" si="61"/>
        <v>6.832999999999999</v>
      </c>
      <c r="V236" s="20">
        <f t="shared" si="62"/>
        <v>1.6629999999999998</v>
      </c>
      <c r="W236" s="12">
        <f t="shared" si="63"/>
        <v>1.6829999999999998</v>
      </c>
      <c r="X236" s="12">
        <f t="shared" si="64"/>
        <v>2.133</v>
      </c>
      <c r="Y236" s="16">
        <f t="shared" si="65"/>
        <v>1.9329999999999998</v>
      </c>
    </row>
    <row r="237" spans="1:25" ht="12.75">
      <c r="A237" s="8">
        <v>41048</v>
      </c>
      <c r="B237" s="2">
        <v>139</v>
      </c>
      <c r="D237" s="2">
        <v>2</v>
      </c>
      <c r="E237">
        <v>1.873</v>
      </c>
      <c r="F237" s="26"/>
      <c r="N237" s="16"/>
      <c r="O237" s="12">
        <f t="shared" si="55"/>
        <v>-1.873</v>
      </c>
      <c r="P237" s="18">
        <f t="shared" si="56"/>
        <v>-1.773</v>
      </c>
      <c r="Q237" s="18">
        <f t="shared" si="57"/>
        <v>-1.673</v>
      </c>
      <c r="R237" s="12">
        <f t="shared" si="58"/>
        <v>-1.573</v>
      </c>
      <c r="S237" s="16">
        <f t="shared" si="59"/>
        <v>-1.4729999999999999</v>
      </c>
      <c r="T237" s="18">
        <f t="shared" si="60"/>
        <v>7.9270000000000005</v>
      </c>
      <c r="U237" s="18">
        <f t="shared" si="61"/>
        <v>6.826999999999999</v>
      </c>
      <c r="V237" s="20">
        <f t="shared" si="62"/>
        <v>1.6569999999999998</v>
      </c>
      <c r="W237" s="12">
        <f t="shared" si="63"/>
        <v>1.6769999999999998</v>
      </c>
      <c r="X237" s="12">
        <f t="shared" si="64"/>
        <v>2.127</v>
      </c>
      <c r="Y237" s="16">
        <f t="shared" si="65"/>
        <v>1.9269999999999998</v>
      </c>
    </row>
    <row r="238" spans="1:25" ht="12.75">
      <c r="A238" s="8">
        <v>41049</v>
      </c>
      <c r="B238" s="2">
        <v>140</v>
      </c>
      <c r="D238" s="2">
        <v>0</v>
      </c>
      <c r="E238">
        <v>1.828</v>
      </c>
      <c r="F238" s="26"/>
      <c r="N238" s="16"/>
      <c r="O238" s="36">
        <f t="shared" si="55"/>
        <v>-1.828</v>
      </c>
      <c r="P238" s="36">
        <f t="shared" si="56"/>
        <v>-1.728</v>
      </c>
      <c r="Q238" s="20">
        <f t="shared" si="57"/>
        <v>-1.6280000000000001</v>
      </c>
      <c r="R238" s="20">
        <f t="shared" si="58"/>
        <v>-1.528</v>
      </c>
      <c r="S238" s="25">
        <f t="shared" si="59"/>
        <v>-1.428</v>
      </c>
      <c r="T238" s="18">
        <f t="shared" si="60"/>
        <v>7.972</v>
      </c>
      <c r="U238" s="18">
        <f t="shared" si="61"/>
        <v>6.871999999999999</v>
      </c>
      <c r="V238" s="20">
        <f t="shared" si="62"/>
        <v>1.7019999999999997</v>
      </c>
      <c r="W238" s="12">
        <f t="shared" si="63"/>
        <v>1.7219999999999998</v>
      </c>
      <c r="X238" s="12">
        <f t="shared" si="64"/>
        <v>2.1719999999999997</v>
      </c>
      <c r="Y238" s="16">
        <f t="shared" si="65"/>
        <v>1.9719999999999998</v>
      </c>
    </row>
    <row r="239" spans="1:25" ht="12.75">
      <c r="A239" s="8">
        <v>41050</v>
      </c>
      <c r="B239" s="2">
        <v>141</v>
      </c>
      <c r="D239" s="2">
        <v>0</v>
      </c>
      <c r="E239">
        <v>1.799</v>
      </c>
      <c r="F239" s="26"/>
      <c r="N239" s="16"/>
      <c r="O239" s="12">
        <f t="shared" si="55"/>
        <v>-1.799</v>
      </c>
      <c r="P239" s="12">
        <f t="shared" si="56"/>
        <v>-1.6989999999999998</v>
      </c>
      <c r="Q239" s="18">
        <f t="shared" si="57"/>
        <v>-1.599</v>
      </c>
      <c r="R239" s="20">
        <f t="shared" si="58"/>
        <v>-1.4989999999999999</v>
      </c>
      <c r="S239" s="25">
        <f t="shared" si="59"/>
        <v>-1.399</v>
      </c>
      <c r="T239" s="18">
        <f t="shared" si="60"/>
        <v>8.001000000000001</v>
      </c>
      <c r="U239" s="18">
        <f t="shared" si="61"/>
        <v>6.901</v>
      </c>
      <c r="V239" s="20">
        <f t="shared" si="62"/>
        <v>1.7309999999999999</v>
      </c>
      <c r="W239" s="12">
        <f t="shared" si="63"/>
        <v>1.751</v>
      </c>
      <c r="X239" s="12">
        <f t="shared" si="64"/>
        <v>2.201</v>
      </c>
      <c r="Y239" s="16">
        <f t="shared" si="65"/>
        <v>2.001</v>
      </c>
    </row>
    <row r="240" spans="1:25" ht="12.75">
      <c r="A240" s="8">
        <v>41051</v>
      </c>
      <c r="B240" s="2">
        <v>142</v>
      </c>
      <c r="D240" s="2">
        <v>0</v>
      </c>
      <c r="E240">
        <v>1.745</v>
      </c>
      <c r="F240" s="26"/>
      <c r="N240" s="16"/>
      <c r="O240" s="12">
        <f t="shared" si="55"/>
        <v>-1.745</v>
      </c>
      <c r="P240" s="18">
        <f t="shared" si="56"/>
        <v>-1.645</v>
      </c>
      <c r="Q240" s="18">
        <f t="shared" si="57"/>
        <v>-1.5450000000000002</v>
      </c>
      <c r="R240" s="12">
        <f t="shared" si="58"/>
        <v>-1.445</v>
      </c>
      <c r="S240" s="16">
        <f t="shared" si="59"/>
        <v>-1.3450000000000002</v>
      </c>
      <c r="T240" s="18">
        <f t="shared" si="60"/>
        <v>8.055</v>
      </c>
      <c r="U240" s="18">
        <f t="shared" si="61"/>
        <v>6.954999999999999</v>
      </c>
      <c r="V240" s="20">
        <f t="shared" si="62"/>
        <v>1.7849999999999997</v>
      </c>
      <c r="W240" s="12">
        <f t="shared" si="63"/>
        <v>1.8049999999999997</v>
      </c>
      <c r="X240" s="12">
        <f t="shared" si="64"/>
        <v>2.255</v>
      </c>
      <c r="Y240" s="16">
        <f t="shared" si="65"/>
        <v>2.0549999999999997</v>
      </c>
    </row>
    <row r="241" spans="1:25" ht="12.75">
      <c r="A241" s="8">
        <v>41052</v>
      </c>
      <c r="B241" s="2">
        <v>143</v>
      </c>
      <c r="D241" s="2">
        <v>0</v>
      </c>
      <c r="E241">
        <v>1.722</v>
      </c>
      <c r="F241" s="26"/>
      <c r="N241" s="16"/>
      <c r="O241" s="12">
        <f t="shared" si="55"/>
        <v>-1.722</v>
      </c>
      <c r="P241" s="18">
        <f t="shared" si="56"/>
        <v>-1.6219999999999999</v>
      </c>
      <c r="Q241" s="18">
        <f t="shared" si="57"/>
        <v>-1.522</v>
      </c>
      <c r="R241" s="12">
        <f t="shared" si="58"/>
        <v>-1.422</v>
      </c>
      <c r="S241" s="16">
        <f t="shared" si="59"/>
        <v>-1.322</v>
      </c>
      <c r="T241" s="18">
        <f t="shared" si="60"/>
        <v>8.078000000000001</v>
      </c>
      <c r="U241" s="18">
        <f t="shared" si="61"/>
        <v>6.978</v>
      </c>
      <c r="V241" s="20">
        <f t="shared" si="62"/>
        <v>1.8079999999999998</v>
      </c>
      <c r="W241" s="12">
        <f t="shared" si="63"/>
        <v>1.8279999999999998</v>
      </c>
      <c r="X241" s="12">
        <f t="shared" si="64"/>
        <v>2.278</v>
      </c>
      <c r="Y241" s="16">
        <f t="shared" si="65"/>
        <v>2.078</v>
      </c>
    </row>
    <row r="242" spans="1:25" ht="12.75">
      <c r="A242" s="8">
        <v>41053</v>
      </c>
      <c r="B242" s="2">
        <v>144</v>
      </c>
      <c r="D242" s="2">
        <v>0</v>
      </c>
      <c r="E242">
        <v>1.692</v>
      </c>
      <c r="F242" s="26"/>
      <c r="N242" s="16"/>
      <c r="O242" s="12">
        <f t="shared" si="55"/>
        <v>-1.692</v>
      </c>
      <c r="P242" s="18">
        <f t="shared" si="56"/>
        <v>-1.5919999999999999</v>
      </c>
      <c r="Q242" s="18">
        <f t="shared" si="57"/>
        <v>-1.492</v>
      </c>
      <c r="R242" s="20">
        <f t="shared" si="58"/>
        <v>-1.392</v>
      </c>
      <c r="S242" s="25">
        <f t="shared" si="59"/>
        <v>-1.2919999999999998</v>
      </c>
      <c r="T242" s="18">
        <f t="shared" si="60"/>
        <v>8.108</v>
      </c>
      <c r="U242" s="18">
        <f t="shared" si="61"/>
        <v>7.007999999999999</v>
      </c>
      <c r="V242" s="20">
        <f t="shared" si="62"/>
        <v>1.8379999999999999</v>
      </c>
      <c r="W242" s="12">
        <f t="shared" si="63"/>
        <v>1.8579999999999999</v>
      </c>
      <c r="X242" s="12">
        <f t="shared" si="64"/>
        <v>2.308</v>
      </c>
      <c r="Y242" s="16">
        <f t="shared" si="65"/>
        <v>2.1079999999999997</v>
      </c>
    </row>
    <row r="243" spans="1:25" ht="12.75">
      <c r="A243" s="8">
        <v>41054</v>
      </c>
      <c r="B243" s="2">
        <v>145</v>
      </c>
      <c r="D243" s="2">
        <v>0</v>
      </c>
      <c r="E243">
        <v>1.665</v>
      </c>
      <c r="F243" s="26"/>
      <c r="N243" s="16"/>
      <c r="O243" s="12">
        <f t="shared" si="55"/>
        <v>-1.665</v>
      </c>
      <c r="P243" s="18">
        <f t="shared" si="56"/>
        <v>-1.565</v>
      </c>
      <c r="Q243" s="18">
        <f t="shared" si="57"/>
        <v>-1.465</v>
      </c>
      <c r="R243" s="12">
        <f t="shared" si="58"/>
        <v>-1.365</v>
      </c>
      <c r="S243" s="16">
        <f t="shared" si="59"/>
        <v>-1.2650000000000001</v>
      </c>
      <c r="T243" s="18">
        <f t="shared" si="60"/>
        <v>8.135000000000002</v>
      </c>
      <c r="U243" s="18">
        <f t="shared" si="61"/>
        <v>7.034999999999999</v>
      </c>
      <c r="V243" s="20">
        <f t="shared" si="62"/>
        <v>1.8649999999999998</v>
      </c>
      <c r="W243" s="12">
        <f t="shared" si="63"/>
        <v>1.8849999999999998</v>
      </c>
      <c r="X243" s="12">
        <f t="shared" si="64"/>
        <v>2.335</v>
      </c>
      <c r="Y243" s="16">
        <f t="shared" si="65"/>
        <v>2.135</v>
      </c>
    </row>
    <row r="244" spans="1:25" ht="12.75">
      <c r="A244" s="8">
        <v>41055</v>
      </c>
      <c r="B244" s="2">
        <v>146</v>
      </c>
      <c r="D244" s="2">
        <v>0</v>
      </c>
      <c r="E244">
        <v>1.652</v>
      </c>
      <c r="F244" s="26"/>
      <c r="N244" s="16"/>
      <c r="O244" s="12">
        <f t="shared" si="55"/>
        <v>-1.652</v>
      </c>
      <c r="P244" s="18">
        <f t="shared" si="56"/>
        <v>-1.5519999999999998</v>
      </c>
      <c r="Q244" s="18">
        <f t="shared" si="57"/>
        <v>-1.452</v>
      </c>
      <c r="R244" s="12">
        <f t="shared" si="58"/>
        <v>-1.3519999999999999</v>
      </c>
      <c r="S244" s="16">
        <f t="shared" si="59"/>
        <v>-1.2519999999999998</v>
      </c>
      <c r="T244" s="18">
        <f t="shared" si="60"/>
        <v>8.148000000000001</v>
      </c>
      <c r="U244" s="18">
        <f t="shared" si="61"/>
        <v>7.047999999999999</v>
      </c>
      <c r="V244" s="20">
        <f t="shared" si="62"/>
        <v>1.878</v>
      </c>
      <c r="W244" s="12">
        <f t="shared" si="63"/>
        <v>1.898</v>
      </c>
      <c r="X244" s="12">
        <f t="shared" si="64"/>
        <v>2.348</v>
      </c>
      <c r="Y244" s="16">
        <f t="shared" si="65"/>
        <v>2.1479999999999997</v>
      </c>
    </row>
    <row r="245" spans="1:25" ht="12.75">
      <c r="A245" s="8">
        <v>41056</v>
      </c>
      <c r="B245" s="2">
        <v>147</v>
      </c>
      <c r="D245" s="2">
        <v>6</v>
      </c>
      <c r="E245">
        <v>1.758</v>
      </c>
      <c r="F245" s="26"/>
      <c r="N245" s="16"/>
      <c r="O245" s="36">
        <f t="shared" si="55"/>
        <v>-1.758</v>
      </c>
      <c r="P245" s="36">
        <f t="shared" si="56"/>
        <v>-1.658</v>
      </c>
      <c r="Q245" s="20">
        <f t="shared" si="57"/>
        <v>-1.558</v>
      </c>
      <c r="R245" s="20">
        <f t="shared" si="58"/>
        <v>-1.458</v>
      </c>
      <c r="S245" s="25">
        <f t="shared" si="59"/>
        <v>-1.358</v>
      </c>
      <c r="T245" s="18">
        <f t="shared" si="60"/>
        <v>8.042000000000002</v>
      </c>
      <c r="U245" s="18">
        <f t="shared" si="61"/>
        <v>6.941999999999999</v>
      </c>
      <c r="V245" s="20">
        <f t="shared" si="62"/>
        <v>1.7719999999999998</v>
      </c>
      <c r="W245" s="12">
        <f t="shared" si="63"/>
        <v>1.7919999999999998</v>
      </c>
      <c r="X245" s="12">
        <f t="shared" si="64"/>
        <v>2.242</v>
      </c>
      <c r="Y245" s="16">
        <f t="shared" si="65"/>
        <v>2.042</v>
      </c>
    </row>
    <row r="246" spans="1:25" ht="12.75">
      <c r="A246" s="8">
        <v>41057</v>
      </c>
      <c r="B246" s="2">
        <v>148</v>
      </c>
      <c r="D246" s="2">
        <v>5</v>
      </c>
      <c r="E246">
        <v>1.714</v>
      </c>
      <c r="F246" s="26"/>
      <c r="N246" s="16"/>
      <c r="O246" s="12">
        <f t="shared" si="55"/>
        <v>-1.714</v>
      </c>
      <c r="P246" s="18">
        <f t="shared" si="56"/>
        <v>-1.6139999999999999</v>
      </c>
      <c r="Q246" s="18">
        <f t="shared" si="57"/>
        <v>-1.514</v>
      </c>
      <c r="R246" s="12">
        <f t="shared" si="58"/>
        <v>-1.414</v>
      </c>
      <c r="S246" s="16">
        <f t="shared" si="59"/>
        <v>-1.314</v>
      </c>
      <c r="T246" s="18">
        <f t="shared" si="60"/>
        <v>8.086</v>
      </c>
      <c r="U246" s="18">
        <f t="shared" si="61"/>
        <v>6.985999999999999</v>
      </c>
      <c r="V246" s="20">
        <f t="shared" si="62"/>
        <v>1.8159999999999998</v>
      </c>
      <c r="W246" s="12">
        <f t="shared" si="63"/>
        <v>1.8359999999999999</v>
      </c>
      <c r="X246" s="12">
        <f t="shared" si="64"/>
        <v>2.286</v>
      </c>
      <c r="Y246" s="16">
        <f t="shared" si="65"/>
        <v>2.086</v>
      </c>
    </row>
    <row r="247" spans="1:25" ht="12.75">
      <c r="A247" s="8">
        <v>41058</v>
      </c>
      <c r="B247" s="2">
        <v>149</v>
      </c>
      <c r="D247" s="2">
        <v>0</v>
      </c>
      <c r="E247">
        <v>1.66</v>
      </c>
      <c r="F247" s="26"/>
      <c r="N247" s="16"/>
      <c r="O247" s="12">
        <f t="shared" si="55"/>
        <v>-1.66</v>
      </c>
      <c r="P247" s="12">
        <f t="shared" si="56"/>
        <v>-1.5599999999999998</v>
      </c>
      <c r="Q247" s="18">
        <f t="shared" si="57"/>
        <v>-1.46</v>
      </c>
      <c r="R247" s="20">
        <f t="shared" si="58"/>
        <v>-1.3599999999999999</v>
      </c>
      <c r="S247" s="25">
        <f t="shared" si="59"/>
        <v>-1.2599999999999998</v>
      </c>
      <c r="T247" s="18">
        <f t="shared" si="60"/>
        <v>8.14</v>
      </c>
      <c r="U247" s="18">
        <f t="shared" si="61"/>
        <v>7.039999999999999</v>
      </c>
      <c r="V247" s="20">
        <f t="shared" si="62"/>
        <v>1.8699999999999999</v>
      </c>
      <c r="W247" s="12">
        <f t="shared" si="63"/>
        <v>1.89</v>
      </c>
      <c r="X247" s="12">
        <f t="shared" si="64"/>
        <v>2.34</v>
      </c>
      <c r="Y247" s="16">
        <f t="shared" si="65"/>
        <v>2.1399999999999997</v>
      </c>
    </row>
    <row r="248" spans="1:25" ht="12.75">
      <c r="A248" s="8">
        <v>41059</v>
      </c>
      <c r="B248" s="2">
        <v>150</v>
      </c>
      <c r="D248" s="2">
        <v>0</v>
      </c>
      <c r="E248">
        <v>1.621</v>
      </c>
      <c r="F248" s="26"/>
      <c r="N248" s="16"/>
      <c r="O248" s="12">
        <f t="shared" si="55"/>
        <v>-1.621</v>
      </c>
      <c r="P248" s="18">
        <f t="shared" si="56"/>
        <v>-1.521</v>
      </c>
      <c r="Q248" s="18">
        <f t="shared" si="57"/>
        <v>-1.421</v>
      </c>
      <c r="R248" s="12">
        <f t="shared" si="58"/>
        <v>-1.321</v>
      </c>
      <c r="S248" s="16">
        <f t="shared" si="59"/>
        <v>-1.221</v>
      </c>
      <c r="T248" s="18">
        <f t="shared" si="60"/>
        <v>8.179</v>
      </c>
      <c r="U248" s="18">
        <f t="shared" si="61"/>
        <v>7.078999999999999</v>
      </c>
      <c r="V248" s="20">
        <f t="shared" si="62"/>
        <v>1.9089999999999998</v>
      </c>
      <c r="W248" s="12">
        <f t="shared" si="63"/>
        <v>1.9289999999999998</v>
      </c>
      <c r="X248" s="12">
        <f t="shared" si="64"/>
        <v>2.379</v>
      </c>
      <c r="Y248" s="16">
        <f t="shared" si="65"/>
        <v>2.179</v>
      </c>
    </row>
    <row r="249" spans="1:25" ht="12.75">
      <c r="A249" s="8">
        <v>41060</v>
      </c>
      <c r="B249" s="2">
        <v>151</v>
      </c>
      <c r="D249" s="2">
        <v>0</v>
      </c>
      <c r="E249">
        <v>1.604</v>
      </c>
      <c r="F249" s="26"/>
      <c r="N249" s="16"/>
      <c r="O249" s="12">
        <f t="shared" si="55"/>
        <v>-1.604</v>
      </c>
      <c r="P249" s="18">
        <f t="shared" si="56"/>
        <v>-1.504</v>
      </c>
      <c r="Q249" s="18">
        <f t="shared" si="57"/>
        <v>-1.4040000000000001</v>
      </c>
      <c r="R249" s="12">
        <f t="shared" si="58"/>
        <v>-1.304</v>
      </c>
      <c r="S249" s="16">
        <f t="shared" si="59"/>
        <v>-1.2040000000000002</v>
      </c>
      <c r="T249" s="18">
        <f t="shared" si="60"/>
        <v>8.196000000000002</v>
      </c>
      <c r="U249" s="18">
        <f t="shared" si="61"/>
        <v>7.095999999999999</v>
      </c>
      <c r="V249" s="20">
        <f t="shared" si="62"/>
        <v>1.9259999999999997</v>
      </c>
      <c r="W249" s="12">
        <f t="shared" si="63"/>
        <v>1.9459999999999997</v>
      </c>
      <c r="X249" s="12">
        <f t="shared" si="64"/>
        <v>2.396</v>
      </c>
      <c r="Y249" s="16">
        <f t="shared" si="65"/>
        <v>2.1959999999999997</v>
      </c>
    </row>
    <row r="250" spans="1:25" ht="12.75">
      <c r="A250" s="8">
        <v>41061</v>
      </c>
      <c r="B250" s="2">
        <v>152</v>
      </c>
      <c r="D250" s="2">
        <v>0</v>
      </c>
      <c r="E250">
        <v>1.541</v>
      </c>
      <c r="F250" s="26"/>
      <c r="N250" s="16"/>
      <c r="O250" s="12">
        <f t="shared" si="55"/>
        <v>-1.541</v>
      </c>
      <c r="P250" s="18">
        <f t="shared" si="56"/>
        <v>-1.4409999999999998</v>
      </c>
      <c r="Q250" s="18">
        <f t="shared" si="57"/>
        <v>-1.341</v>
      </c>
      <c r="R250" s="12">
        <f t="shared" si="58"/>
        <v>-1.2409999999999999</v>
      </c>
      <c r="S250" s="16">
        <f t="shared" si="59"/>
        <v>-1.141</v>
      </c>
      <c r="T250" s="18">
        <f t="shared" si="60"/>
        <v>8.259</v>
      </c>
      <c r="U250" s="18">
        <f t="shared" si="61"/>
        <v>7.158999999999999</v>
      </c>
      <c r="V250" s="20">
        <f t="shared" si="62"/>
        <v>1.9889999999999999</v>
      </c>
      <c r="W250" s="12">
        <f t="shared" si="63"/>
        <v>2.009</v>
      </c>
      <c r="X250" s="12">
        <f t="shared" si="64"/>
        <v>2.459</v>
      </c>
      <c r="Y250" s="16">
        <f t="shared" si="65"/>
        <v>2.259</v>
      </c>
    </row>
    <row r="251" spans="1:25" ht="12.75">
      <c r="A251" s="8">
        <v>41062</v>
      </c>
      <c r="B251" s="2">
        <v>153</v>
      </c>
      <c r="D251" s="2">
        <v>0</v>
      </c>
      <c r="E251">
        <v>1.466</v>
      </c>
      <c r="F251" s="26"/>
      <c r="N251" s="16"/>
      <c r="O251" s="12">
        <f t="shared" si="55"/>
        <v>-1.466</v>
      </c>
      <c r="P251" s="18">
        <f t="shared" si="56"/>
        <v>-1.3659999999999999</v>
      </c>
      <c r="Q251" s="18">
        <f t="shared" si="57"/>
        <v>-1.266</v>
      </c>
      <c r="R251" s="12">
        <f t="shared" si="58"/>
        <v>-1.166</v>
      </c>
      <c r="S251" s="16">
        <f t="shared" si="59"/>
        <v>-1.0659999999999998</v>
      </c>
      <c r="T251" s="18">
        <f t="shared" si="60"/>
        <v>8.334000000000001</v>
      </c>
      <c r="U251" s="18">
        <f t="shared" si="61"/>
        <v>7.233999999999999</v>
      </c>
      <c r="V251" s="20">
        <f t="shared" si="62"/>
        <v>2.064</v>
      </c>
      <c r="W251" s="12">
        <f t="shared" si="63"/>
        <v>2.0839999999999996</v>
      </c>
      <c r="X251" s="12">
        <f t="shared" si="64"/>
        <v>2.534</v>
      </c>
      <c r="Y251" s="16">
        <f t="shared" si="65"/>
        <v>2.3339999999999996</v>
      </c>
    </row>
    <row r="252" spans="1:25" ht="12.75">
      <c r="A252" s="8">
        <v>41063</v>
      </c>
      <c r="B252" s="2">
        <v>154</v>
      </c>
      <c r="D252" s="2">
        <v>0</v>
      </c>
      <c r="E252">
        <v>1.379</v>
      </c>
      <c r="F252" s="26"/>
      <c r="N252" s="16"/>
      <c r="O252" s="36">
        <f t="shared" si="55"/>
        <v>-1.379</v>
      </c>
      <c r="P252" s="36">
        <f t="shared" si="56"/>
        <v>-1.279</v>
      </c>
      <c r="Q252" s="20">
        <f t="shared" si="57"/>
        <v>-1.179</v>
      </c>
      <c r="R252" s="20">
        <f t="shared" si="58"/>
        <v>-1.079</v>
      </c>
      <c r="S252" s="25">
        <f t="shared" si="59"/>
        <v>-0.979</v>
      </c>
      <c r="T252" s="18">
        <f t="shared" si="60"/>
        <v>8.421000000000001</v>
      </c>
      <c r="U252" s="18">
        <f t="shared" si="61"/>
        <v>7.321</v>
      </c>
      <c r="V252" s="20">
        <f t="shared" si="62"/>
        <v>2.151</v>
      </c>
      <c r="W252" s="12">
        <f t="shared" si="63"/>
        <v>2.171</v>
      </c>
      <c r="X252" s="12">
        <f t="shared" si="64"/>
        <v>2.621</v>
      </c>
      <c r="Y252" s="16">
        <f t="shared" si="65"/>
        <v>2.421</v>
      </c>
    </row>
    <row r="253" spans="1:25" ht="12.75">
      <c r="A253" s="8">
        <v>41064</v>
      </c>
      <c r="B253" s="2">
        <v>155</v>
      </c>
      <c r="D253" s="2">
        <v>0</v>
      </c>
      <c r="E253">
        <v>1.333</v>
      </c>
      <c r="F253" s="26"/>
      <c r="N253" s="16"/>
      <c r="O253" s="12">
        <f t="shared" si="55"/>
        <v>-1.333</v>
      </c>
      <c r="P253" s="18">
        <f t="shared" si="56"/>
        <v>-1.2329999999999999</v>
      </c>
      <c r="Q253" s="18">
        <f t="shared" si="57"/>
        <v>-1.133</v>
      </c>
      <c r="R253" s="12">
        <f t="shared" si="58"/>
        <v>-1.033</v>
      </c>
      <c r="S253" s="16">
        <f t="shared" si="59"/>
        <v>-0.9329999999999999</v>
      </c>
      <c r="T253" s="18">
        <f t="shared" si="60"/>
        <v>8.467</v>
      </c>
      <c r="U253" s="18">
        <f t="shared" si="61"/>
        <v>7.366999999999999</v>
      </c>
      <c r="V253" s="20">
        <f t="shared" si="62"/>
        <v>2.197</v>
      </c>
      <c r="W253" s="12">
        <f t="shared" si="63"/>
        <v>2.2169999999999996</v>
      </c>
      <c r="X253" s="12">
        <f t="shared" si="64"/>
        <v>2.667</v>
      </c>
      <c r="Y253" s="16">
        <f t="shared" si="65"/>
        <v>2.4669999999999996</v>
      </c>
    </row>
    <row r="254" spans="1:25" ht="12.75">
      <c r="A254" s="8">
        <v>41065</v>
      </c>
      <c r="B254" s="2">
        <v>156</v>
      </c>
      <c r="D254" s="2">
        <v>0</v>
      </c>
      <c r="E254">
        <v>1.239</v>
      </c>
      <c r="F254" s="26"/>
      <c r="N254" s="16"/>
      <c r="O254" s="12">
        <f t="shared" si="55"/>
        <v>-1.239</v>
      </c>
      <c r="P254" s="12">
        <f t="shared" si="56"/>
        <v>-1.139</v>
      </c>
      <c r="Q254" s="18">
        <f t="shared" si="57"/>
        <v>-1.0390000000000001</v>
      </c>
      <c r="R254" s="20">
        <f t="shared" si="58"/>
        <v>-0.9390000000000001</v>
      </c>
      <c r="S254" s="25">
        <f t="shared" si="59"/>
        <v>-0.8390000000000001</v>
      </c>
      <c r="T254" s="18">
        <f t="shared" si="60"/>
        <v>8.561</v>
      </c>
      <c r="U254" s="18">
        <f t="shared" si="61"/>
        <v>7.460999999999999</v>
      </c>
      <c r="V254" s="20">
        <f t="shared" si="62"/>
        <v>2.2909999999999995</v>
      </c>
      <c r="W254" s="12">
        <f t="shared" si="63"/>
        <v>2.311</v>
      </c>
      <c r="X254" s="12">
        <f t="shared" si="64"/>
        <v>2.761</v>
      </c>
      <c r="Y254" s="16">
        <f t="shared" si="65"/>
        <v>2.561</v>
      </c>
    </row>
    <row r="255" spans="1:25" ht="12.75">
      <c r="A255" s="8">
        <v>41066</v>
      </c>
      <c r="B255" s="2">
        <v>157</v>
      </c>
      <c r="D255" s="2">
        <v>0</v>
      </c>
      <c r="E255">
        <v>1.141</v>
      </c>
      <c r="F255" s="26"/>
      <c r="N255" s="16"/>
      <c r="O255" s="12">
        <f t="shared" si="55"/>
        <v>-1.141</v>
      </c>
      <c r="P255" s="18">
        <f t="shared" si="56"/>
        <v>-1.041</v>
      </c>
      <c r="Q255" s="18">
        <f t="shared" si="57"/>
        <v>-0.9410000000000001</v>
      </c>
      <c r="R255" s="12">
        <f t="shared" si="58"/>
        <v>-0.841</v>
      </c>
      <c r="S255" s="16">
        <f t="shared" si="59"/>
        <v>-0.741</v>
      </c>
      <c r="T255" s="18">
        <f t="shared" si="60"/>
        <v>8.659</v>
      </c>
      <c r="U255" s="18">
        <f t="shared" si="61"/>
        <v>7.558999999999999</v>
      </c>
      <c r="V255" s="20">
        <f t="shared" si="62"/>
        <v>2.389</v>
      </c>
      <c r="W255" s="12">
        <f t="shared" si="63"/>
        <v>2.409</v>
      </c>
      <c r="X255" s="12">
        <f t="shared" si="64"/>
        <v>2.859</v>
      </c>
      <c r="Y255" s="16">
        <f t="shared" si="65"/>
        <v>2.659</v>
      </c>
    </row>
    <row r="256" spans="1:25" ht="12.75">
      <c r="A256" s="8">
        <v>41067</v>
      </c>
      <c r="B256" s="2">
        <v>158</v>
      </c>
      <c r="D256" s="2">
        <v>0</v>
      </c>
      <c r="E256">
        <v>1.102</v>
      </c>
      <c r="F256" s="26"/>
      <c r="N256" s="16"/>
      <c r="O256" s="12">
        <f t="shared" si="55"/>
        <v>-1.102</v>
      </c>
      <c r="P256" s="18">
        <f t="shared" si="56"/>
        <v>-1.002</v>
      </c>
      <c r="Q256" s="18">
        <f t="shared" si="57"/>
        <v>-0.9020000000000001</v>
      </c>
      <c r="R256" s="12">
        <f t="shared" si="58"/>
        <v>-0.802</v>
      </c>
      <c r="S256" s="16">
        <f t="shared" si="59"/>
        <v>-0.7020000000000001</v>
      </c>
      <c r="T256" s="18">
        <f t="shared" si="60"/>
        <v>8.698</v>
      </c>
      <c r="U256" s="18">
        <f t="shared" si="61"/>
        <v>7.597999999999999</v>
      </c>
      <c r="V256" s="20">
        <f t="shared" si="62"/>
        <v>2.428</v>
      </c>
      <c r="W256" s="12">
        <f t="shared" si="63"/>
        <v>2.4479999999999995</v>
      </c>
      <c r="X256" s="12">
        <f t="shared" si="64"/>
        <v>2.8979999999999997</v>
      </c>
      <c r="Y256" s="16">
        <f t="shared" si="65"/>
        <v>2.6979999999999995</v>
      </c>
    </row>
    <row r="257" spans="1:25" ht="12.75">
      <c r="A257" s="8">
        <v>41068</v>
      </c>
      <c r="B257" s="2">
        <v>159</v>
      </c>
      <c r="D257" s="2">
        <v>0</v>
      </c>
      <c r="E257">
        <v>1.021</v>
      </c>
      <c r="F257" s="26"/>
      <c r="N257" s="16"/>
      <c r="O257" s="12">
        <f t="shared" si="55"/>
        <v>-1.021</v>
      </c>
      <c r="P257" s="18">
        <f t="shared" si="56"/>
        <v>-0.9209999999999999</v>
      </c>
      <c r="Q257" s="18">
        <f t="shared" si="57"/>
        <v>-0.821</v>
      </c>
      <c r="R257" s="12">
        <f t="shared" si="58"/>
        <v>-0.7209999999999999</v>
      </c>
      <c r="S257" s="16">
        <f t="shared" si="59"/>
        <v>-0.6209999999999999</v>
      </c>
      <c r="T257" s="18">
        <f t="shared" si="60"/>
        <v>8.779</v>
      </c>
      <c r="U257" s="18">
        <f t="shared" si="61"/>
        <v>7.678999999999999</v>
      </c>
      <c r="V257" s="20">
        <f t="shared" si="62"/>
        <v>2.509</v>
      </c>
      <c r="W257" s="12">
        <f t="shared" si="63"/>
        <v>2.529</v>
      </c>
      <c r="X257" s="12">
        <f t="shared" si="64"/>
        <v>2.979</v>
      </c>
      <c r="Y257" s="16">
        <f t="shared" si="65"/>
        <v>2.779</v>
      </c>
    </row>
    <row r="258" spans="1:25" ht="12.75">
      <c r="A258" s="8">
        <v>41069</v>
      </c>
      <c r="B258" s="2">
        <v>160</v>
      </c>
      <c r="D258" s="2">
        <v>4</v>
      </c>
      <c r="E258">
        <v>0.925</v>
      </c>
      <c r="F258" s="26"/>
      <c r="N258" s="16"/>
      <c r="O258" s="12">
        <f t="shared" si="55"/>
        <v>-0.925</v>
      </c>
      <c r="P258" s="18">
        <f t="shared" si="56"/>
        <v>-0.8250000000000001</v>
      </c>
      <c r="Q258" s="18">
        <f t="shared" si="57"/>
        <v>-0.7250000000000001</v>
      </c>
      <c r="R258" s="12">
        <f t="shared" si="58"/>
        <v>-0.625</v>
      </c>
      <c r="S258" s="16">
        <f t="shared" si="59"/>
        <v>-0.525</v>
      </c>
      <c r="T258" s="18">
        <f t="shared" si="60"/>
        <v>8.875</v>
      </c>
      <c r="U258" s="18">
        <f t="shared" si="61"/>
        <v>7.7749999999999995</v>
      </c>
      <c r="V258" s="20">
        <f t="shared" si="62"/>
        <v>2.6049999999999995</v>
      </c>
      <c r="W258" s="12">
        <f t="shared" si="63"/>
        <v>2.625</v>
      </c>
      <c r="X258" s="12">
        <f t="shared" si="64"/>
        <v>3.075</v>
      </c>
      <c r="Y258" s="16">
        <f t="shared" si="65"/>
        <v>2.875</v>
      </c>
    </row>
    <row r="259" spans="1:25" ht="12.75">
      <c r="A259" s="8">
        <v>41070</v>
      </c>
      <c r="B259" s="2">
        <v>161</v>
      </c>
      <c r="D259" s="2">
        <v>1</v>
      </c>
      <c r="E259">
        <v>0.86</v>
      </c>
      <c r="F259" s="26"/>
      <c r="N259" s="16"/>
      <c r="O259" s="12">
        <f t="shared" si="55"/>
        <v>-0.86</v>
      </c>
      <c r="P259" s="18">
        <f t="shared" si="56"/>
        <v>-0.76</v>
      </c>
      <c r="Q259" s="18">
        <f t="shared" si="57"/>
        <v>-0.6599999999999999</v>
      </c>
      <c r="R259" s="12">
        <f t="shared" si="58"/>
        <v>-0.56</v>
      </c>
      <c r="S259" s="16">
        <f t="shared" si="59"/>
        <v>-0.45999999999999996</v>
      </c>
      <c r="T259" s="18">
        <f t="shared" si="60"/>
        <v>8.940000000000001</v>
      </c>
      <c r="U259" s="18">
        <f t="shared" si="61"/>
        <v>7.839999999999999</v>
      </c>
      <c r="V259" s="20">
        <f t="shared" si="62"/>
        <v>2.67</v>
      </c>
      <c r="W259" s="12">
        <f t="shared" si="63"/>
        <v>2.69</v>
      </c>
      <c r="X259" s="12">
        <f t="shared" si="64"/>
        <v>3.14</v>
      </c>
      <c r="Y259" s="16">
        <f t="shared" si="65"/>
        <v>2.94</v>
      </c>
    </row>
    <row r="260" spans="1:25" ht="12.75">
      <c r="A260" s="8">
        <v>41071</v>
      </c>
      <c r="B260" s="2">
        <v>162</v>
      </c>
      <c r="D260" s="2">
        <v>0</v>
      </c>
      <c r="E260">
        <v>0.763</v>
      </c>
      <c r="F260" s="26"/>
      <c r="N260" s="16"/>
      <c r="O260" s="12">
        <f t="shared" si="55"/>
        <v>-0.763</v>
      </c>
      <c r="P260" s="18">
        <f t="shared" si="56"/>
        <v>-0.663</v>
      </c>
      <c r="Q260" s="18">
        <f t="shared" si="57"/>
        <v>-0.563</v>
      </c>
      <c r="R260" s="12">
        <f t="shared" si="58"/>
        <v>-0.463</v>
      </c>
      <c r="S260" s="16">
        <f t="shared" si="59"/>
        <v>-0.363</v>
      </c>
      <c r="T260" s="18">
        <f t="shared" si="60"/>
        <v>9.037</v>
      </c>
      <c r="U260" s="18">
        <f t="shared" si="61"/>
        <v>7.936999999999999</v>
      </c>
      <c r="V260" s="20">
        <f t="shared" si="62"/>
        <v>2.767</v>
      </c>
      <c r="W260" s="12">
        <f t="shared" si="63"/>
        <v>2.787</v>
      </c>
      <c r="X260" s="12">
        <f t="shared" si="64"/>
        <v>3.237</v>
      </c>
      <c r="Y260" s="16">
        <f t="shared" si="65"/>
        <v>3.037</v>
      </c>
    </row>
    <row r="261" spans="1:25" ht="12.75">
      <c r="A261" s="8">
        <v>41072</v>
      </c>
      <c r="B261" s="2">
        <v>163</v>
      </c>
      <c r="D261" s="2">
        <v>0</v>
      </c>
      <c r="E261">
        <v>0.673</v>
      </c>
      <c r="F261" s="26"/>
      <c r="N261" s="16"/>
      <c r="O261" s="12">
        <f t="shared" si="55"/>
        <v>-0.673</v>
      </c>
      <c r="P261" s="18">
        <f t="shared" si="56"/>
        <v>-0.5730000000000001</v>
      </c>
      <c r="Q261" s="18">
        <f t="shared" si="57"/>
        <v>-0.47300000000000003</v>
      </c>
      <c r="R261" s="12">
        <f t="shared" si="58"/>
        <v>-0.37300000000000005</v>
      </c>
      <c r="S261" s="16">
        <f t="shared" si="59"/>
        <v>-0.273</v>
      </c>
      <c r="T261" s="18">
        <f t="shared" si="60"/>
        <v>9.127</v>
      </c>
      <c r="U261" s="18">
        <f t="shared" si="61"/>
        <v>8.027</v>
      </c>
      <c r="V261" s="20">
        <f t="shared" si="62"/>
        <v>2.8569999999999998</v>
      </c>
      <c r="W261" s="12">
        <f t="shared" si="63"/>
        <v>2.877</v>
      </c>
      <c r="X261" s="12">
        <f t="shared" si="64"/>
        <v>3.327</v>
      </c>
      <c r="Y261" s="16">
        <f t="shared" si="65"/>
        <v>3.127</v>
      </c>
    </row>
    <row r="262" spans="1:25" ht="12.75">
      <c r="A262" s="8">
        <v>41073</v>
      </c>
      <c r="B262" s="2">
        <v>164</v>
      </c>
      <c r="D262" s="2">
        <v>5</v>
      </c>
      <c r="E262">
        <v>0.645</v>
      </c>
      <c r="F262" s="26"/>
      <c r="N262" s="16"/>
      <c r="O262" s="12">
        <f t="shared" si="55"/>
        <v>-0.645</v>
      </c>
      <c r="P262" s="18">
        <f t="shared" si="56"/>
        <v>-0.545</v>
      </c>
      <c r="Q262" s="18">
        <f t="shared" si="57"/>
        <v>-0.445</v>
      </c>
      <c r="R262" s="12">
        <f t="shared" si="58"/>
        <v>-0.34500000000000003</v>
      </c>
      <c r="S262" s="16">
        <f t="shared" si="59"/>
        <v>-0.245</v>
      </c>
      <c r="T262" s="18">
        <f t="shared" si="60"/>
        <v>9.155000000000001</v>
      </c>
      <c r="U262" s="18">
        <f t="shared" si="61"/>
        <v>8.055</v>
      </c>
      <c r="V262" s="20">
        <f t="shared" si="62"/>
        <v>2.885</v>
      </c>
      <c r="W262" s="12">
        <f t="shared" si="63"/>
        <v>2.905</v>
      </c>
      <c r="X262" s="12">
        <f t="shared" si="64"/>
        <v>3.355</v>
      </c>
      <c r="Y262" s="16">
        <f t="shared" si="65"/>
        <v>3.155</v>
      </c>
    </row>
    <row r="263" spans="1:25" ht="12.75">
      <c r="A263" s="8">
        <v>41074</v>
      </c>
      <c r="B263" s="2">
        <v>165</v>
      </c>
      <c r="D263" s="2">
        <v>7</v>
      </c>
      <c r="E263">
        <v>0.675</v>
      </c>
      <c r="F263" s="26"/>
      <c r="N263" s="16"/>
      <c r="O263" s="12">
        <f t="shared" si="55"/>
        <v>-0.675</v>
      </c>
      <c r="P263" s="18">
        <f t="shared" si="56"/>
        <v>-0.5750000000000001</v>
      </c>
      <c r="Q263" s="18">
        <f t="shared" si="57"/>
        <v>-0.47500000000000003</v>
      </c>
      <c r="R263" s="12">
        <f t="shared" si="58"/>
        <v>-0.37500000000000006</v>
      </c>
      <c r="S263" s="16">
        <f t="shared" si="59"/>
        <v>-0.275</v>
      </c>
      <c r="T263" s="18">
        <f t="shared" si="60"/>
        <v>9.125</v>
      </c>
      <c r="U263" s="18">
        <f t="shared" si="61"/>
        <v>8.024999999999999</v>
      </c>
      <c r="V263" s="20">
        <f t="shared" si="62"/>
        <v>2.8549999999999995</v>
      </c>
      <c r="W263" s="12">
        <f t="shared" si="63"/>
        <v>2.875</v>
      </c>
      <c r="X263" s="12">
        <f t="shared" si="64"/>
        <v>3.325</v>
      </c>
      <c r="Y263" s="16">
        <f t="shared" si="65"/>
        <v>3.125</v>
      </c>
    </row>
    <row r="264" spans="1:25" ht="12.75">
      <c r="A264" s="8">
        <v>41075</v>
      </c>
      <c r="B264" s="2">
        <v>166</v>
      </c>
      <c r="D264" s="2">
        <v>0</v>
      </c>
      <c r="E264">
        <v>0.59</v>
      </c>
      <c r="F264" s="26"/>
      <c r="N264" s="16"/>
      <c r="O264" s="12">
        <f t="shared" si="55"/>
        <v>-0.59</v>
      </c>
      <c r="P264" s="18">
        <f t="shared" si="56"/>
        <v>-0.49</v>
      </c>
      <c r="Q264" s="18">
        <f t="shared" si="57"/>
        <v>-0.38999999999999996</v>
      </c>
      <c r="R264" s="12">
        <f t="shared" si="58"/>
        <v>-0.29</v>
      </c>
      <c r="S264" s="16">
        <f t="shared" si="59"/>
        <v>-0.18999999999999995</v>
      </c>
      <c r="T264" s="18">
        <f t="shared" si="60"/>
        <v>9.21</v>
      </c>
      <c r="U264" s="18">
        <f t="shared" si="61"/>
        <v>8.11</v>
      </c>
      <c r="V264" s="20">
        <f t="shared" si="62"/>
        <v>2.94</v>
      </c>
      <c r="W264" s="12">
        <f t="shared" si="63"/>
        <v>2.96</v>
      </c>
      <c r="X264" s="12">
        <f t="shared" si="64"/>
        <v>3.41</v>
      </c>
      <c r="Y264" s="16">
        <f t="shared" si="65"/>
        <v>3.21</v>
      </c>
    </row>
    <row r="265" spans="1:25" ht="13.5" thickBot="1">
      <c r="A265" s="8">
        <v>41076</v>
      </c>
      <c r="B265" s="2">
        <v>167</v>
      </c>
      <c r="C265" s="3"/>
      <c r="D265" s="3">
        <v>0</v>
      </c>
      <c r="E265">
        <v>0.52</v>
      </c>
      <c r="F265" s="26"/>
      <c r="N265" s="16"/>
      <c r="O265" s="12">
        <f t="shared" si="55"/>
        <v>-0.52</v>
      </c>
      <c r="P265" s="18">
        <f t="shared" si="56"/>
        <v>-0.42000000000000004</v>
      </c>
      <c r="Q265" s="18">
        <f t="shared" si="57"/>
        <v>-0.32</v>
      </c>
      <c r="R265" s="12">
        <f t="shared" si="58"/>
        <v>-0.22000000000000003</v>
      </c>
      <c r="S265" s="16">
        <f t="shared" si="59"/>
        <v>-0.12</v>
      </c>
      <c r="T265" s="18">
        <f t="shared" si="60"/>
        <v>9.280000000000001</v>
      </c>
      <c r="U265" s="18">
        <f t="shared" si="61"/>
        <v>8.18</v>
      </c>
      <c r="V265" s="20">
        <f t="shared" si="62"/>
        <v>3.01</v>
      </c>
      <c r="W265" s="12">
        <f t="shared" si="63"/>
        <v>3.03</v>
      </c>
      <c r="X265" s="12">
        <f t="shared" si="64"/>
        <v>3.48</v>
      </c>
      <c r="Y265" s="16">
        <f t="shared" si="65"/>
        <v>3.28</v>
      </c>
    </row>
    <row r="266" spans="1:25" ht="12.75">
      <c r="A266" s="8">
        <v>41077</v>
      </c>
      <c r="B266" s="2">
        <v>168</v>
      </c>
      <c r="D266" s="9"/>
      <c r="E266">
        <v>0.426</v>
      </c>
      <c r="F266" s="26"/>
      <c r="N266" s="16"/>
      <c r="O266" s="12">
        <f t="shared" si="55"/>
        <v>-0.426</v>
      </c>
      <c r="P266" s="18">
        <f t="shared" si="56"/>
        <v>-0.32599999999999996</v>
      </c>
      <c r="Q266" s="18">
        <f t="shared" si="57"/>
        <v>-0.22599999999999998</v>
      </c>
      <c r="R266" s="12">
        <f t="shared" si="58"/>
        <v>-0.126</v>
      </c>
      <c r="S266" s="16">
        <f t="shared" si="59"/>
        <v>-0.025999999999999968</v>
      </c>
      <c r="T266" s="18">
        <f t="shared" si="60"/>
        <v>9.374</v>
      </c>
      <c r="U266" s="18">
        <f t="shared" si="61"/>
        <v>8.274</v>
      </c>
      <c r="V266" s="20">
        <f t="shared" si="62"/>
        <v>3.1039999999999996</v>
      </c>
      <c r="W266" s="12">
        <f t="shared" si="63"/>
        <v>3.1239999999999997</v>
      </c>
      <c r="X266" s="12">
        <f t="shared" si="64"/>
        <v>3.574</v>
      </c>
      <c r="Y266" s="16">
        <f t="shared" si="65"/>
        <v>3.3739999999999997</v>
      </c>
    </row>
    <row r="267" spans="1:25" ht="12.75">
      <c r="A267" s="8">
        <v>41078</v>
      </c>
      <c r="B267" s="2">
        <v>169</v>
      </c>
      <c r="D267" s="9"/>
      <c r="E267">
        <v>0.34</v>
      </c>
      <c r="F267" s="26"/>
      <c r="N267" s="16"/>
      <c r="O267" s="12">
        <f t="shared" si="55"/>
        <v>-0.34</v>
      </c>
      <c r="P267" s="18">
        <f t="shared" si="56"/>
        <v>-0.24000000000000002</v>
      </c>
      <c r="Q267" s="18">
        <f t="shared" si="57"/>
        <v>-0.14</v>
      </c>
      <c r="R267" s="12">
        <f t="shared" si="58"/>
        <v>-0.040000000000000036</v>
      </c>
      <c r="S267" s="16">
        <f t="shared" si="59"/>
        <v>0.06</v>
      </c>
      <c r="T267" s="18">
        <f t="shared" si="60"/>
        <v>9.46</v>
      </c>
      <c r="U267" s="18">
        <f t="shared" si="61"/>
        <v>8.36</v>
      </c>
      <c r="V267" s="20">
        <f t="shared" si="62"/>
        <v>3.19</v>
      </c>
      <c r="W267" s="12">
        <f t="shared" si="63"/>
        <v>3.21</v>
      </c>
      <c r="X267" s="12">
        <f t="shared" si="64"/>
        <v>3.66</v>
      </c>
      <c r="Y267" s="16">
        <f t="shared" si="65"/>
        <v>3.46</v>
      </c>
    </row>
    <row r="268" spans="1:25" ht="12.75">
      <c r="A268" s="8">
        <v>41079</v>
      </c>
      <c r="B268" s="2">
        <v>170</v>
      </c>
      <c r="D268" s="9"/>
      <c r="E268">
        <v>0.211</v>
      </c>
      <c r="F268" s="26"/>
      <c r="N268" s="16"/>
      <c r="O268" s="12">
        <f t="shared" si="55"/>
        <v>-0.211</v>
      </c>
      <c r="P268" s="18">
        <f t="shared" si="56"/>
        <v>-0.11099999999999999</v>
      </c>
      <c r="Q268" s="18">
        <f t="shared" si="57"/>
        <v>-0.010999999999999982</v>
      </c>
      <c r="R268" s="12">
        <f t="shared" si="58"/>
        <v>0.089</v>
      </c>
      <c r="S268" s="16">
        <f t="shared" si="59"/>
        <v>0.18900000000000003</v>
      </c>
      <c r="T268" s="18">
        <f t="shared" si="60"/>
        <v>9.589</v>
      </c>
      <c r="U268" s="18">
        <f t="shared" si="61"/>
        <v>8.488999999999999</v>
      </c>
      <c r="V268" s="20">
        <f t="shared" si="62"/>
        <v>3.319</v>
      </c>
      <c r="W268" s="12">
        <f t="shared" si="63"/>
        <v>3.339</v>
      </c>
      <c r="X268" s="12">
        <f t="shared" si="64"/>
        <v>3.789</v>
      </c>
      <c r="Y268" s="16">
        <f t="shared" si="65"/>
        <v>3.589</v>
      </c>
    </row>
    <row r="269" spans="1:25" ht="12.75">
      <c r="A269" s="8">
        <v>41080</v>
      </c>
      <c r="B269" s="2">
        <v>171</v>
      </c>
      <c r="D269" s="9"/>
      <c r="E269">
        <v>0.125</v>
      </c>
      <c r="F269" s="26"/>
      <c r="N269" s="16"/>
      <c r="O269" s="12">
        <f t="shared" si="55"/>
        <v>-0.125</v>
      </c>
      <c r="P269" s="18">
        <f t="shared" si="56"/>
        <v>-0.024999999999999994</v>
      </c>
      <c r="Q269" s="18">
        <f t="shared" si="57"/>
        <v>0.07500000000000001</v>
      </c>
      <c r="R269" s="12">
        <f t="shared" si="58"/>
        <v>0.175</v>
      </c>
      <c r="S269" s="16">
        <f t="shared" si="59"/>
        <v>0.275</v>
      </c>
      <c r="T269" s="18">
        <f t="shared" si="60"/>
        <v>9.675</v>
      </c>
      <c r="U269" s="18">
        <f t="shared" si="61"/>
        <v>8.575</v>
      </c>
      <c r="V269" s="20">
        <f t="shared" si="62"/>
        <v>3.405</v>
      </c>
      <c r="W269" s="12">
        <f t="shared" si="63"/>
        <v>3.425</v>
      </c>
      <c r="X269" s="12">
        <f t="shared" si="64"/>
        <v>3.875</v>
      </c>
      <c r="Y269" s="16">
        <f t="shared" si="65"/>
        <v>3.675</v>
      </c>
    </row>
    <row r="270" spans="1:25" ht="12.75">
      <c r="A270" s="8">
        <v>41081</v>
      </c>
      <c r="B270" s="2">
        <v>172</v>
      </c>
      <c r="D270" s="9"/>
      <c r="F270" s="26"/>
      <c r="N270" s="16"/>
      <c r="O270" s="12">
        <f t="shared" si="55"/>
        <v>0</v>
      </c>
      <c r="P270" s="18">
        <f t="shared" si="56"/>
        <v>0.1</v>
      </c>
      <c r="Q270" s="18">
        <f t="shared" si="57"/>
        <v>0.2</v>
      </c>
      <c r="R270" s="12">
        <f t="shared" si="58"/>
        <v>0.3</v>
      </c>
      <c r="S270" s="16">
        <f t="shared" si="59"/>
        <v>0.4</v>
      </c>
      <c r="T270" s="18">
        <f t="shared" si="60"/>
        <v>9.8</v>
      </c>
      <c r="U270" s="18">
        <f t="shared" si="61"/>
        <v>8.7</v>
      </c>
      <c r="V270" s="20">
        <f t="shared" si="62"/>
        <v>3.53</v>
      </c>
      <c r="W270" s="12">
        <f t="shared" si="63"/>
        <v>3.55</v>
      </c>
      <c r="X270" s="12">
        <f t="shared" si="64"/>
        <v>4</v>
      </c>
      <c r="Y270" s="16">
        <f t="shared" si="65"/>
        <v>3.8</v>
      </c>
    </row>
    <row r="271" spans="1:25" ht="13.5" thickBot="1">
      <c r="A271" s="58">
        <v>41082</v>
      </c>
      <c r="B271" s="3">
        <v>173</v>
      </c>
      <c r="C271" s="3"/>
      <c r="D271" s="59"/>
      <c r="E271" s="60"/>
      <c r="F271" s="61"/>
      <c r="G271" s="3"/>
      <c r="H271" s="60"/>
      <c r="I271" s="60"/>
      <c r="J271" s="60"/>
      <c r="K271" s="60"/>
      <c r="L271" s="60"/>
      <c r="M271" s="60"/>
      <c r="N271" s="62"/>
      <c r="O271" s="60">
        <f t="shared" si="55"/>
        <v>0</v>
      </c>
      <c r="P271" s="60">
        <f t="shared" si="56"/>
        <v>0.1</v>
      </c>
      <c r="Q271" s="60">
        <f t="shared" si="57"/>
        <v>0.2</v>
      </c>
      <c r="R271" s="60">
        <f t="shared" si="58"/>
        <v>0.3</v>
      </c>
      <c r="S271" s="62">
        <f t="shared" si="59"/>
        <v>0.4</v>
      </c>
      <c r="T271" s="60">
        <f t="shared" si="60"/>
        <v>9.8</v>
      </c>
      <c r="U271" s="60">
        <f t="shared" si="61"/>
        <v>8.7</v>
      </c>
      <c r="V271" s="63">
        <f t="shared" si="62"/>
        <v>3.53</v>
      </c>
      <c r="W271" s="60">
        <f t="shared" si="63"/>
        <v>3.55</v>
      </c>
      <c r="X271" s="60">
        <f t="shared" si="64"/>
        <v>4</v>
      </c>
      <c r="Y271" s="62">
        <f t="shared" si="65"/>
        <v>3.8</v>
      </c>
    </row>
    <row r="272" spans="1:17" ht="12.75">
      <c r="A272" s="8"/>
      <c r="P272" s="18"/>
      <c r="Q272" s="18"/>
    </row>
    <row r="273" spans="1:17" ht="12.75">
      <c r="A273" s="8"/>
      <c r="P273" s="18"/>
      <c r="Q273" s="18"/>
    </row>
    <row r="274" spans="1:17" ht="12.75">
      <c r="A274" s="8"/>
      <c r="P274" s="18"/>
      <c r="Q274" s="18"/>
    </row>
    <row r="275" spans="1:17" ht="12.75">
      <c r="A275" s="8"/>
      <c r="P275" s="18"/>
      <c r="Q275" s="18"/>
    </row>
    <row r="276" spans="1:17" ht="12.75">
      <c r="A276" s="8"/>
      <c r="P276" s="18"/>
      <c r="Q276" s="18"/>
    </row>
    <row r="277" spans="1:17" ht="12.75">
      <c r="A277" s="8"/>
      <c r="P277" s="18"/>
      <c r="Q277" s="18"/>
    </row>
    <row r="278" spans="1:17" ht="12.75">
      <c r="A278" s="8"/>
      <c r="P278" s="18"/>
      <c r="Q278" s="18"/>
    </row>
    <row r="279" spans="1:17" ht="12.75">
      <c r="A279" s="8"/>
      <c r="P279" s="18"/>
      <c r="Q279" s="18"/>
    </row>
    <row r="280" spans="1:17" ht="12.75">
      <c r="A280" s="8"/>
      <c r="P280" s="18"/>
      <c r="Q280" s="18"/>
    </row>
    <row r="281" spans="1:17" ht="12.75">
      <c r="A281" s="8"/>
      <c r="P281" s="18"/>
      <c r="Q281" s="18"/>
    </row>
    <row r="282" spans="1:17" ht="12.75">
      <c r="A282" s="8"/>
      <c r="P282" s="18"/>
      <c r="Q282" s="18"/>
    </row>
    <row r="283" spans="1:17" ht="12.75">
      <c r="A283" s="8"/>
      <c r="P283" s="18"/>
      <c r="Q283" s="18"/>
    </row>
    <row r="284" spans="1:17" ht="12.75">
      <c r="A284" s="8"/>
      <c r="P284" s="18"/>
      <c r="Q284" s="18"/>
    </row>
    <row r="285" spans="1:17" ht="12.75">
      <c r="A285" s="8"/>
      <c r="P285" s="18"/>
      <c r="Q285" s="18"/>
    </row>
    <row r="286" spans="1:17" ht="12.75">
      <c r="A286" s="8"/>
      <c r="P286" s="18"/>
      <c r="Q286" s="18"/>
    </row>
    <row r="287" spans="1:17" ht="12.75">
      <c r="A287" s="8"/>
      <c r="P287" s="18"/>
      <c r="Q287" s="18"/>
    </row>
    <row r="288" spans="1:17" ht="12.75">
      <c r="A288" s="8"/>
      <c r="P288" s="18"/>
      <c r="Q288" s="18"/>
    </row>
    <row r="289" spans="1:17" ht="12.75">
      <c r="A289" s="8"/>
      <c r="P289" s="18"/>
      <c r="Q289" s="18"/>
    </row>
    <row r="290" spans="1:17" ht="12.75">
      <c r="A290" s="8"/>
      <c r="P290" s="18"/>
      <c r="Q290" s="18"/>
    </row>
    <row r="291" spans="1:17" ht="12.75">
      <c r="A291" s="8"/>
      <c r="P291" s="18"/>
      <c r="Q291" s="18"/>
    </row>
    <row r="292" spans="1:17" ht="12.75">
      <c r="A292" s="8"/>
      <c r="P292" s="18"/>
      <c r="Q292" s="18"/>
    </row>
    <row r="293" spans="1:17" ht="12.75">
      <c r="A293" s="8"/>
      <c r="P293" s="18"/>
      <c r="Q293" s="18"/>
    </row>
    <row r="294" spans="1:17" ht="12.75">
      <c r="A294" s="8"/>
      <c r="P294" s="18"/>
      <c r="Q294" s="18"/>
    </row>
    <row r="295" spans="1:17" ht="12.75">
      <c r="A295" s="8"/>
      <c r="P295" s="18"/>
      <c r="Q295" s="18"/>
    </row>
    <row r="296" spans="1:17" ht="12.75">
      <c r="A296" s="8"/>
      <c r="P296" s="18"/>
      <c r="Q296" s="18"/>
    </row>
    <row r="297" spans="1:17" ht="12.75">
      <c r="A297" s="8"/>
      <c r="P297" s="18"/>
      <c r="Q297" s="18"/>
    </row>
    <row r="298" spans="1:17" ht="12.75">
      <c r="A298" s="8"/>
      <c r="P298" s="18"/>
      <c r="Q298" s="18"/>
    </row>
    <row r="299" spans="1:17" ht="12.75">
      <c r="A299" s="8"/>
      <c r="P299" s="18"/>
      <c r="Q299" s="18"/>
    </row>
    <row r="300" spans="1:17" ht="12.75">
      <c r="A300" s="8"/>
      <c r="P300" s="18"/>
      <c r="Q300" s="18"/>
    </row>
    <row r="301" spans="1:17" ht="12.75">
      <c r="A301" s="8"/>
      <c r="P301" s="18"/>
      <c r="Q301" s="18"/>
    </row>
    <row r="302" spans="1:17" ht="12.75">
      <c r="A302" s="8"/>
      <c r="P302" s="18"/>
      <c r="Q302" s="18"/>
    </row>
    <row r="303" spans="1:17" ht="12.75">
      <c r="A303" s="8"/>
      <c r="P303" s="18"/>
      <c r="Q303" s="18"/>
    </row>
    <row r="304" spans="1:17" ht="12.75">
      <c r="A304" s="8"/>
      <c r="P304" s="18"/>
      <c r="Q304" s="18"/>
    </row>
    <row r="305" spans="1:17" ht="12.75">
      <c r="A305" s="8"/>
      <c r="P305" s="18"/>
      <c r="Q305" s="18"/>
    </row>
    <row r="306" spans="1:17" ht="12.75">
      <c r="A306" s="8"/>
      <c r="P306" s="18"/>
      <c r="Q306" s="18"/>
    </row>
    <row r="307" spans="1:17" ht="12.75">
      <c r="A307" s="8"/>
      <c r="P307" s="18"/>
      <c r="Q307" s="18"/>
    </row>
    <row r="308" spans="1:17" ht="12.75">
      <c r="A308" s="8"/>
      <c r="P308" s="18"/>
      <c r="Q308" s="18"/>
    </row>
    <row r="309" spans="1:17" ht="12.75">
      <c r="A309" s="8"/>
      <c r="P309" s="18"/>
      <c r="Q309" s="18"/>
    </row>
    <row r="310" spans="1:17" ht="12.75">
      <c r="A310" s="8"/>
      <c r="P310" s="18"/>
      <c r="Q310" s="18"/>
    </row>
    <row r="311" spans="1:17" ht="12.75">
      <c r="A311" s="8"/>
      <c r="P311" s="18"/>
      <c r="Q311" s="18"/>
    </row>
    <row r="312" spans="1:17" ht="12.75">
      <c r="A312" s="8"/>
      <c r="P312" s="18"/>
      <c r="Q312" s="18"/>
    </row>
    <row r="313" spans="1:17" ht="12.75">
      <c r="A313" s="8"/>
      <c r="P313" s="18"/>
      <c r="Q313" s="18"/>
    </row>
    <row r="314" spans="1:17" ht="12.75">
      <c r="A314" s="8"/>
      <c r="P314" s="18"/>
      <c r="Q314" s="18"/>
    </row>
    <row r="315" spans="1:17" ht="12.75">
      <c r="A315" s="8"/>
      <c r="P315" s="18"/>
      <c r="Q315" s="18"/>
    </row>
    <row r="316" spans="1:17" ht="12.75">
      <c r="A316" s="8"/>
      <c r="P316" s="18"/>
      <c r="Q316" s="18"/>
    </row>
    <row r="317" spans="1:17" ht="12.75">
      <c r="A317" s="8"/>
      <c r="P317" s="18"/>
      <c r="Q317" s="18"/>
    </row>
    <row r="318" spans="1:17" ht="12.75">
      <c r="A318" s="8"/>
      <c r="P318" s="18"/>
      <c r="Q318" s="18"/>
    </row>
    <row r="319" spans="1:17" ht="12.75">
      <c r="A319" s="8"/>
      <c r="P319" s="18"/>
      <c r="Q319" s="18"/>
    </row>
    <row r="320" spans="1:17" ht="12.75">
      <c r="A320" s="8"/>
      <c r="P320" s="18"/>
      <c r="Q320" s="18"/>
    </row>
    <row r="321" spans="1:17" ht="12.75">
      <c r="A321" s="8"/>
      <c r="P321" s="18"/>
      <c r="Q321" s="18"/>
    </row>
    <row r="322" spans="1:17" ht="12.75">
      <c r="A322" s="8"/>
      <c r="P322" s="18"/>
      <c r="Q322" s="18"/>
    </row>
    <row r="323" spans="1:17" ht="12.75">
      <c r="A323" s="8"/>
      <c r="P323" s="18"/>
      <c r="Q323" s="18"/>
    </row>
    <row r="324" spans="1:17" ht="12.75">
      <c r="A324" s="8"/>
      <c r="P324" s="18"/>
      <c r="Q324" s="18"/>
    </row>
    <row r="325" spans="1:17" ht="12.75">
      <c r="A325" s="8"/>
      <c r="P325" s="18"/>
      <c r="Q325" s="18"/>
    </row>
    <row r="326" spans="1:17" ht="12.75">
      <c r="A326" s="8"/>
      <c r="P326" s="18"/>
      <c r="Q326" s="18"/>
    </row>
    <row r="327" spans="1:17" ht="12.75">
      <c r="A327" s="8"/>
      <c r="P327" s="18"/>
      <c r="Q327" s="18"/>
    </row>
    <row r="328" spans="1:17" ht="12.75">
      <c r="A328" s="8"/>
      <c r="P328" s="18"/>
      <c r="Q328" s="18"/>
    </row>
    <row r="329" spans="1:17" ht="12.75">
      <c r="A329" s="8"/>
      <c r="P329" s="18"/>
      <c r="Q329" s="18"/>
    </row>
    <row r="330" spans="1:17" ht="12.75">
      <c r="A330" s="8"/>
      <c r="P330" s="18"/>
      <c r="Q330" s="18"/>
    </row>
    <row r="331" spans="1:17" ht="12.75">
      <c r="A331" s="8"/>
      <c r="P331" s="18"/>
      <c r="Q331" s="18"/>
    </row>
    <row r="332" spans="1:17" ht="12.75">
      <c r="A332" s="8"/>
      <c r="P332" s="18"/>
      <c r="Q332" s="18"/>
    </row>
    <row r="333" spans="1:17" ht="12.75">
      <c r="A333" s="8"/>
      <c r="P333" s="18"/>
      <c r="Q333" s="18"/>
    </row>
    <row r="334" spans="1:17" ht="12.75">
      <c r="A334" s="8"/>
      <c r="P334" s="18"/>
      <c r="Q334" s="18"/>
    </row>
    <row r="335" spans="1:17" ht="12.75">
      <c r="A335" s="8"/>
      <c r="P335" s="18"/>
      <c r="Q335" s="18"/>
    </row>
    <row r="336" spans="1:17" ht="12.75">
      <c r="A336" s="8"/>
      <c r="P336" s="18"/>
      <c r="Q336" s="18"/>
    </row>
    <row r="337" spans="1:17" ht="12.75">
      <c r="A337" s="8"/>
      <c r="P337" s="18"/>
      <c r="Q337" s="18"/>
    </row>
    <row r="338" spans="1:17" ht="12.75">
      <c r="A338" s="8"/>
      <c r="P338" s="18"/>
      <c r="Q338" s="18"/>
    </row>
    <row r="339" spans="1:17" ht="12.75">
      <c r="A339" s="8"/>
      <c r="P339" s="18"/>
      <c r="Q339" s="18"/>
    </row>
    <row r="340" spans="1:17" ht="12.75">
      <c r="A340" s="8"/>
      <c r="P340" s="18"/>
      <c r="Q340" s="18"/>
    </row>
    <row r="341" spans="1:17" ht="12.75">
      <c r="A341" s="8"/>
      <c r="P341" s="18"/>
      <c r="Q341" s="18"/>
    </row>
    <row r="342" spans="1:17" ht="12.75">
      <c r="A342" s="8"/>
      <c r="P342" s="18"/>
      <c r="Q342" s="18"/>
    </row>
    <row r="343" spans="1:17" ht="12.75">
      <c r="A343" s="8"/>
      <c r="P343" s="18"/>
      <c r="Q343" s="18"/>
    </row>
    <row r="344" spans="1:17" ht="12.75">
      <c r="A344" s="8"/>
      <c r="P344" s="18"/>
      <c r="Q344" s="18"/>
    </row>
    <row r="345" spans="1:17" ht="12.75">
      <c r="A345" s="8"/>
      <c r="P345" s="18"/>
      <c r="Q345" s="18"/>
    </row>
    <row r="346" spans="1:17" ht="12.75">
      <c r="A346" s="8"/>
      <c r="P346" s="18"/>
      <c r="Q346" s="18"/>
    </row>
    <row r="347" spans="1:17" ht="12.75">
      <c r="A347" s="8"/>
      <c r="P347" s="18"/>
      <c r="Q347" s="18"/>
    </row>
    <row r="348" spans="1:17" ht="12.75">
      <c r="A348" s="8"/>
      <c r="P348" s="18"/>
      <c r="Q348" s="18"/>
    </row>
    <row r="349" spans="1:17" ht="12.75">
      <c r="A349" s="8"/>
      <c r="P349" s="18"/>
      <c r="Q349" s="18"/>
    </row>
    <row r="350" spans="1:17" ht="12.75">
      <c r="A350" s="8"/>
      <c r="P350" s="18"/>
      <c r="Q350" s="18"/>
    </row>
    <row r="351" spans="1:17" ht="12.75">
      <c r="A351" s="8"/>
      <c r="P351" s="18"/>
      <c r="Q351" s="18"/>
    </row>
    <row r="352" spans="1:17" ht="12.75">
      <c r="A352" s="8"/>
      <c r="P352" s="18"/>
      <c r="Q352" s="18"/>
    </row>
    <row r="353" spans="1:17" ht="12.75">
      <c r="A353" s="8"/>
      <c r="P353" s="18"/>
      <c r="Q353" s="18"/>
    </row>
    <row r="354" spans="1:17" ht="12.75">
      <c r="A354" s="8"/>
      <c r="P354" s="18"/>
      <c r="Q354" s="18"/>
    </row>
    <row r="355" spans="1:17" ht="12.75">
      <c r="A355" s="8"/>
      <c r="P355" s="18"/>
      <c r="Q355" s="18"/>
    </row>
    <row r="356" spans="1:17" ht="12.75">
      <c r="A356" s="8"/>
      <c r="P356" s="18"/>
      <c r="Q356" s="18"/>
    </row>
    <row r="357" spans="1:17" ht="12.75">
      <c r="A357" s="8"/>
      <c r="P357" s="18"/>
      <c r="Q357" s="18"/>
    </row>
    <row r="358" spans="1:17" ht="12.75">
      <c r="A358" s="8"/>
      <c r="P358" s="18"/>
      <c r="Q358" s="18"/>
    </row>
    <row r="359" spans="1:17" ht="12.75">
      <c r="A359" s="8"/>
      <c r="P359" s="18"/>
      <c r="Q359" s="18"/>
    </row>
    <row r="360" spans="1:17" ht="12.75">
      <c r="A360" s="8"/>
      <c r="P360" s="18"/>
      <c r="Q360" s="18"/>
    </row>
    <row r="361" spans="1:17" ht="12.75">
      <c r="A361" s="8"/>
      <c r="P361" s="18"/>
      <c r="Q361" s="18"/>
    </row>
    <row r="362" spans="1:17" ht="12.75">
      <c r="A362" s="8"/>
      <c r="P362" s="18"/>
      <c r="Q362" s="18"/>
    </row>
    <row r="363" spans="1:17" ht="12.75">
      <c r="A363" s="8"/>
      <c r="P363" s="18"/>
      <c r="Q363" s="18"/>
    </row>
    <row r="364" spans="1:17" ht="12.75">
      <c r="A364" s="8"/>
      <c r="P364" s="18"/>
      <c r="Q364" s="18"/>
    </row>
    <row r="365" spans="1:17" ht="12.75">
      <c r="A365" s="8"/>
      <c r="P365" s="18"/>
      <c r="Q365" s="18"/>
    </row>
    <row r="366" spans="1:17" ht="12.75">
      <c r="A366" s="8"/>
      <c r="P366" s="18"/>
      <c r="Q366" s="18"/>
    </row>
    <row r="367" spans="1:17" ht="12.75">
      <c r="A367" s="8"/>
      <c r="P367" s="18"/>
      <c r="Q367" s="18"/>
    </row>
    <row r="368" spans="1:17" ht="12.75">
      <c r="A368" s="8"/>
      <c r="P368" s="18"/>
      <c r="Q368" s="18"/>
    </row>
    <row r="369" spans="1:17" ht="12.75">
      <c r="A369" s="8"/>
      <c r="P369" s="18"/>
      <c r="Q369" s="18"/>
    </row>
    <row r="370" spans="1:17" ht="12.75">
      <c r="A370" s="8"/>
      <c r="P370" s="18"/>
      <c r="Q370" s="18"/>
    </row>
    <row r="371" spans="1:17" ht="12.75">
      <c r="A371" s="8"/>
      <c r="P371" s="18"/>
      <c r="Q371" s="18"/>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jeffderry</cp:lastModifiedBy>
  <cp:lastPrinted>2005-11-02T14:57:03Z</cp:lastPrinted>
  <dcterms:created xsi:type="dcterms:W3CDTF">2005-10-30T19:34:58Z</dcterms:created>
  <dcterms:modified xsi:type="dcterms:W3CDTF">2016-09-19T18:32:49Z</dcterms:modified>
  <cp:category/>
  <cp:version/>
  <cp:contentType/>
  <cp:contentStatus/>
</cp:coreProperties>
</file>