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5180" windowHeight="9615" activeTab="1"/>
  </bookViews>
  <sheets>
    <sheet name="SASP" sheetId="1" r:id="rId1"/>
    <sheet name="SBSP" sheetId="2" r:id="rId2"/>
  </sheets>
  <definedNames>
    <definedName name="_xlnm.Print_Titles" localSheetId="0">'SASP'!$1:$6</definedName>
    <definedName name="_xlnm.Print_Titles" localSheetId="1">'SBSP'!$1:$6</definedName>
  </definedNames>
  <calcPr fullCalcOnLoad="1"/>
</workbook>
</file>

<file path=xl/comments1.xml><?xml version="1.0" encoding="utf-8"?>
<comments xmlns="http://schemas.openxmlformats.org/spreadsheetml/2006/main">
  <authors>
    <author>Chris Landry</author>
  </authors>
  <commentList>
    <comment ref="R5" authorId="0">
      <text>
        <r>
          <rPr>
            <b/>
            <sz val="8"/>
            <rFont val="Tahoma"/>
            <family val="2"/>
          </rPr>
          <t>Chris Landry:</t>
        </r>
        <r>
          <rPr>
            <sz val="8"/>
            <rFont val="Tahoma"/>
            <family val="2"/>
          </rPr>
          <t xml:space="preserve">
Sensors left at base of snowpack for duration of season, with lowest sensor at ground surface, next sensor 10 cm above, and so forth to the top sensor at 40 cm above the ground surface.</t>
        </r>
      </text>
    </comment>
  </commentList>
</comments>
</file>

<file path=xl/comments2.xml><?xml version="1.0" encoding="utf-8"?>
<comments xmlns="http://schemas.openxmlformats.org/spreadsheetml/2006/main">
  <authors>
    <author>Chris Landry</author>
  </authors>
  <commentList>
    <comment ref="O5" authorId="0">
      <text>
        <r>
          <rPr>
            <b/>
            <sz val="8"/>
            <rFont val="Tahoma"/>
            <family val="2"/>
          </rPr>
          <t>Chris Landry:</t>
        </r>
        <r>
          <rPr>
            <sz val="8"/>
            <rFont val="Tahoma"/>
            <family val="2"/>
          </rPr>
          <t xml:space="preserve">
Sensors left at base of snowpack for duration of season, with lowest sensor at ground surface, next sensor 10 cm above, and so forth to the top sensor at 40 cm above the ground surface.</t>
        </r>
      </text>
    </comment>
  </commentList>
</comments>
</file>

<file path=xl/sharedStrings.xml><?xml version="1.0" encoding="utf-8"?>
<sst xmlns="http://schemas.openxmlformats.org/spreadsheetml/2006/main" count="81" uniqueCount="54">
  <si>
    <t>Swamp Angel Study Plot</t>
  </si>
  <si>
    <t>HS Stake #1</t>
  </si>
  <si>
    <t>HS Stake #2</t>
  </si>
  <si>
    <t>HS Stake #3</t>
  </si>
  <si>
    <t>HS Stake #4</t>
  </si>
  <si>
    <t>Day of Year</t>
  </si>
  <si>
    <t>Settlement Cones</t>
  </si>
  <si>
    <t>HS Stake #5</t>
  </si>
  <si>
    <t>HS Stake #6</t>
  </si>
  <si>
    <t>Sonar HS 1200</t>
  </si>
  <si>
    <t>Senator Beck Study Plot</t>
  </si>
  <si>
    <t>Loca Mid Snow T 1200</t>
  </si>
  <si>
    <t>Down Pyra HAS 1200</t>
  </si>
  <si>
    <t>Low Wind HAS 1200</t>
  </si>
  <si>
    <t>Air T HAS 1200</t>
  </si>
  <si>
    <t>Date</t>
  </si>
  <si>
    <t>SBBSA</t>
  </si>
  <si>
    <t>mm Precip at SASP</t>
  </si>
  <si>
    <t>Pit #</t>
  </si>
  <si>
    <t>Dust Event #</t>
  </si>
  <si>
    <t>Loca Low Snow T 1200</t>
  </si>
  <si>
    <t>Loca 2Low Snow T 1200</t>
  </si>
  <si>
    <t>Loca 2Hi Snow T 1200</t>
  </si>
  <si>
    <t>Loca High Snow T 1200</t>
  </si>
  <si>
    <t>AlpuG IR Temp 1200</t>
  </si>
  <si>
    <t>Low Air T HAS 1200</t>
  </si>
  <si>
    <t>Upper Air T &amp; RH HAS 1200</t>
  </si>
  <si>
    <t>Upper Wind Monitor HAS 1200</t>
  </si>
  <si>
    <t>All times in Mountain Standard Time</t>
  </si>
  <si>
    <t>Time of HS Stake Obs - MST</t>
  </si>
  <si>
    <t>Swept Uplooking pyranom - MST</t>
  </si>
  <si>
    <t>Height above snow surface</t>
  </si>
  <si>
    <t>At 1200 Hours</t>
  </si>
  <si>
    <t>Depth Below Snow Surface</t>
  </si>
  <si>
    <t>All times are in Mountain Standard Time</t>
  </si>
  <si>
    <t>Meters</t>
  </si>
  <si>
    <t>Senator Beck Basin Study Area - 2019/2020 Season Observations &amp; Sensor Status</t>
  </si>
  <si>
    <t>redundant data in hourly data at sasp</t>
  </si>
  <si>
    <t>1400 local swept array</t>
  </si>
  <si>
    <t>hourly precip data shows 1,2, , 28 mm precip on this day, I was there there was no precip, maybe a little blowing snow but nothing like the data shows</t>
  </si>
  <si>
    <t xml:space="preserve">after inspection a big chunk of ice fell into the precip bucket. </t>
  </si>
  <si>
    <t>serviced the precip gauge this day, Data at 1300 and 1400 is false, I added fluid and oil</t>
  </si>
  <si>
    <t>yes</t>
  </si>
  <si>
    <t>Swept array, did pit 2. possible light D1 from last weeks wind event</t>
  </si>
  <si>
    <t>ok</t>
  </si>
  <si>
    <t>I cleared array but it was mostly clear anyway, mostly but not fully</t>
  </si>
  <si>
    <t>swept array at 11:15 am local, it was covered and needed it</t>
  </si>
  <si>
    <t>Gigi Q measurememnt via salt plug: 4 cfs at about 11 am</t>
  </si>
  <si>
    <t>BoR gaged, Tami: 9.6 cfs..two measurements, 9.67 and 9.45.  average 9.6</t>
  </si>
  <si>
    <t>added oil to precip gauge, 4 mm of precip shown around 9-10M is erronous</t>
  </si>
  <si>
    <t>Switched out the data logger at SASP on july 23 around 11am,,,need to delete 1mm precip that said occurred at 11am.</t>
  </si>
  <si>
    <t>Dug out the stream gauge from about 10-12:30 local,  Before  I started gauge read 0.83, after 0.82.  The data shows a jump between 11 and 12.  The PT moved down, need to correct</t>
  </si>
  <si>
    <t>Upper Wind Monitor Speed (MPS)</t>
  </si>
  <si>
    <t>Low Wind Speed (MPS)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</si>
</sst>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yyyy"/>
    <numFmt numFmtId="173" formatCode="[$-409]dddd\,\ mmmm\ dd\,\ yyyy"/>
    <numFmt numFmtId="174" formatCode="[$-409]h:mm:ss\ AM/PM"/>
    <numFmt numFmtId="175" formatCode="0.0"/>
    <numFmt numFmtId="176" formatCode="0.000"/>
  </numFmts>
  <fonts count="45">
    <font>
      <sz val="10"/>
      <name val="Arial"/>
      <family val="0"/>
    </font>
    <font>
      <sz val="8"/>
      <name val="Tahoma"/>
      <family val="2"/>
    </font>
    <font>
      <b/>
      <sz val="8"/>
      <name val="Tahoma"/>
      <family val="2"/>
    </font>
    <font>
      <b/>
      <sz val="12"/>
      <name val="Arial"/>
      <family val="2"/>
    </font>
    <font>
      <sz val="8"/>
      <name val="Arial"/>
      <family val="2"/>
    </font>
    <font>
      <b/>
      <sz val="10"/>
      <name val="Arial"/>
      <family val="2"/>
    </font>
    <font>
      <b/>
      <sz val="16"/>
      <name val="Arial"/>
      <family val="2"/>
    </font>
    <font>
      <sz val="16"/>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6">
    <xf numFmtId="0" fontId="0" fillId="0" borderId="0" xfId="0" applyAlignment="1">
      <alignment/>
    </xf>
    <xf numFmtId="0" fontId="0" fillId="0" borderId="0" xfId="0" applyAlignment="1">
      <alignment textRotation="90"/>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horizontal="center" textRotation="90"/>
    </xf>
    <xf numFmtId="0" fontId="0" fillId="0" borderId="11" xfId="0" applyBorder="1" applyAlignment="1">
      <alignment horizontal="center" textRotation="90"/>
    </xf>
    <xf numFmtId="0" fontId="0" fillId="0" borderId="12" xfId="0" applyBorder="1" applyAlignment="1">
      <alignment horizontal="center" textRotation="90"/>
    </xf>
    <xf numFmtId="0" fontId="0" fillId="0" borderId="0" xfId="0" applyAlignment="1">
      <alignment horizontal="left"/>
    </xf>
    <xf numFmtId="16" fontId="0" fillId="0" borderId="0" xfId="0" applyNumberFormat="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textRotation="90"/>
    </xf>
    <xf numFmtId="2" fontId="0" fillId="0" borderId="12" xfId="0" applyNumberFormat="1" applyBorder="1" applyAlignment="1">
      <alignment horizontal="center" textRotation="90"/>
    </xf>
    <xf numFmtId="2" fontId="0" fillId="0" borderId="16" xfId="0" applyNumberFormat="1" applyBorder="1" applyAlignment="1">
      <alignment horizontal="center"/>
    </xf>
    <xf numFmtId="2" fontId="0" fillId="0" borderId="13" xfId="0" applyNumberFormat="1" applyBorder="1" applyAlignment="1">
      <alignment horizontal="center"/>
    </xf>
    <xf numFmtId="2" fontId="0" fillId="0" borderId="11" xfId="0" applyNumberFormat="1" applyBorder="1" applyAlignment="1">
      <alignment horizontal="center" textRotation="90"/>
    </xf>
    <xf numFmtId="2" fontId="0" fillId="0" borderId="0" xfId="0" applyNumberFormat="1" applyBorder="1" applyAlignment="1">
      <alignment horizontal="center"/>
    </xf>
    <xf numFmtId="1" fontId="0" fillId="0" borderId="0" xfId="0" applyNumberFormat="1" applyAlignment="1">
      <alignment horizontal="center"/>
    </xf>
    <xf numFmtId="2" fontId="0" fillId="0" borderId="0" xfId="0" applyNumberFormat="1" applyFill="1" applyBorder="1"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2" fontId="0" fillId="0" borderId="13" xfId="0" applyNumberFormat="1" applyFill="1" applyBorder="1" applyAlignment="1">
      <alignment horizontal="center"/>
    </xf>
    <xf numFmtId="1" fontId="0" fillId="0" borderId="13" xfId="0" applyNumberFormat="1" applyBorder="1" applyAlignment="1">
      <alignment horizontal="center"/>
    </xf>
    <xf numFmtId="1" fontId="0" fillId="0" borderId="12" xfId="0" applyNumberFormat="1" applyBorder="1" applyAlignment="1">
      <alignment horizontal="center" textRotation="90"/>
    </xf>
    <xf numFmtId="0" fontId="0" fillId="0" borderId="19" xfId="0" applyBorder="1" applyAlignment="1">
      <alignment horizontal="center"/>
    </xf>
    <xf numFmtId="1" fontId="0" fillId="0" borderId="19" xfId="0" applyNumberFormat="1" applyBorder="1" applyAlignment="1">
      <alignment horizontal="center"/>
    </xf>
    <xf numFmtId="2" fontId="0" fillId="0" borderId="19" xfId="0" applyNumberFormat="1" applyBorder="1" applyAlignment="1">
      <alignment horizontal="center"/>
    </xf>
    <xf numFmtId="2" fontId="0" fillId="0" borderId="0" xfId="0" applyNumberFormat="1" applyAlignment="1">
      <alignment/>
    </xf>
    <xf numFmtId="2" fontId="0" fillId="0" borderId="0" xfId="0" applyNumberFormat="1" applyAlignment="1">
      <alignment horizontal="center" textRotation="90"/>
    </xf>
    <xf numFmtId="0" fontId="3" fillId="0" borderId="20" xfId="0" applyFont="1" applyBorder="1" applyAlignment="1">
      <alignment horizontal="center"/>
    </xf>
    <xf numFmtId="1" fontId="3" fillId="0" borderId="20" xfId="0" applyNumberFormat="1" applyFont="1" applyBorder="1" applyAlignment="1">
      <alignment horizontal="center"/>
    </xf>
    <xf numFmtId="2" fontId="3" fillId="0" borderId="20" xfId="0" applyNumberFormat="1" applyFont="1" applyBorder="1" applyAlignment="1">
      <alignment horizontal="center"/>
    </xf>
    <xf numFmtId="2" fontId="0" fillId="0" borderId="0" xfId="0" applyNumberFormat="1" applyFill="1" applyAlignment="1">
      <alignment horizontal="center"/>
    </xf>
    <xf numFmtId="0" fontId="0" fillId="0" borderId="13" xfId="0" applyFill="1" applyBorder="1" applyAlignment="1">
      <alignment horizontal="center"/>
    </xf>
    <xf numFmtId="1" fontId="0" fillId="0" borderId="20" xfId="0" applyNumberFormat="1" applyBorder="1" applyAlignment="1">
      <alignment horizontal="center"/>
    </xf>
    <xf numFmtId="1" fontId="0" fillId="0" borderId="15" xfId="0" applyNumberFormat="1" applyBorder="1" applyAlignment="1">
      <alignment horizontal="center"/>
    </xf>
    <xf numFmtId="2" fontId="0" fillId="0" borderId="14" xfId="0" applyNumberFormat="1" applyBorder="1" applyAlignment="1">
      <alignment horizontal="center"/>
    </xf>
    <xf numFmtId="0" fontId="0" fillId="0" borderId="18" xfId="0" applyBorder="1" applyAlignment="1">
      <alignment horizontal="left"/>
    </xf>
    <xf numFmtId="2" fontId="5" fillId="0" borderId="0" xfId="0" applyNumberFormat="1" applyFont="1" applyAlignment="1">
      <alignment horizontal="center"/>
    </xf>
    <xf numFmtId="2" fontId="5" fillId="0" borderId="0" xfId="0" applyNumberFormat="1" applyFont="1" applyAlignment="1">
      <alignment/>
    </xf>
    <xf numFmtId="0" fontId="5" fillId="0" borderId="0" xfId="0" applyFont="1" applyAlignment="1">
      <alignment/>
    </xf>
    <xf numFmtId="2" fontId="3" fillId="0" borderId="14" xfId="0" applyNumberFormat="1" applyFont="1" applyBorder="1" applyAlignment="1">
      <alignment horizontal="left"/>
    </xf>
    <xf numFmtId="0" fontId="0" fillId="0" borderId="16" xfId="0" applyBorder="1" applyAlignment="1">
      <alignment horizontal="center"/>
    </xf>
    <xf numFmtId="0" fontId="6" fillId="0" borderId="0" xfId="0" applyFont="1" applyAlignment="1">
      <alignment horizontal="left"/>
    </xf>
    <xf numFmtId="0" fontId="6" fillId="0" borderId="0" xfId="0" applyFont="1" applyAlignment="1">
      <alignment horizontal="center"/>
    </xf>
    <xf numFmtId="2" fontId="6" fillId="0" borderId="0" xfId="0" applyNumberFormat="1" applyFont="1" applyAlignment="1">
      <alignment horizontal="center"/>
    </xf>
    <xf numFmtId="0" fontId="7" fillId="0" borderId="0" xfId="0" applyFont="1" applyAlignment="1">
      <alignment horizontal="center"/>
    </xf>
    <xf numFmtId="2" fontId="7" fillId="0" borderId="0" xfId="0" applyNumberFormat="1" applyFont="1" applyAlignment="1">
      <alignment horizontal="center"/>
    </xf>
    <xf numFmtId="1" fontId="7" fillId="0" borderId="0" xfId="0" applyNumberFormat="1" applyFont="1" applyAlignment="1">
      <alignment horizontal="center"/>
    </xf>
    <xf numFmtId="1" fontId="0" fillId="0" borderId="0" xfId="0" applyNumberFormat="1" applyFill="1" applyAlignment="1">
      <alignment horizontal="center"/>
    </xf>
    <xf numFmtId="1" fontId="0" fillId="0" borderId="21" xfId="0" applyNumberFormat="1" applyBorder="1" applyAlignment="1">
      <alignment horizontal="center"/>
    </xf>
    <xf numFmtId="1" fontId="0" fillId="0" borderId="0" xfId="0" applyNumberFormat="1" applyAlignment="1">
      <alignment/>
    </xf>
    <xf numFmtId="0" fontId="0" fillId="0" borderId="18" xfId="0" applyFill="1" applyBorder="1" applyAlignment="1">
      <alignment horizontal="center"/>
    </xf>
    <xf numFmtId="16" fontId="0" fillId="0" borderId="10" xfId="0" applyNumberFormat="1" applyBorder="1" applyAlignment="1">
      <alignment horizontal="center"/>
    </xf>
    <xf numFmtId="2" fontId="0" fillId="0" borderId="10" xfId="0" applyNumberFormat="1" applyBorder="1" applyAlignment="1">
      <alignment horizontal="center"/>
    </xf>
    <xf numFmtId="1" fontId="0" fillId="0" borderId="12" xfId="0" applyNumberFormat="1" applyBorder="1" applyAlignment="1">
      <alignment horizontal="center"/>
    </xf>
    <xf numFmtId="2" fontId="0" fillId="0" borderId="12" xfId="0" applyNumberFormat="1" applyBorder="1" applyAlignment="1">
      <alignment horizontal="center"/>
    </xf>
    <xf numFmtId="0" fontId="0" fillId="0" borderId="0" xfId="0" applyBorder="1" applyAlignment="1">
      <alignment/>
    </xf>
    <xf numFmtId="0" fontId="0" fillId="0" borderId="22" xfId="0" applyBorder="1" applyAlignment="1">
      <alignment horizontal="center"/>
    </xf>
    <xf numFmtId="2" fontId="0" fillId="0" borderId="13" xfId="0" applyNumberFormat="1" applyBorder="1" applyAlignment="1" quotePrefix="1">
      <alignment horizontal="center"/>
    </xf>
    <xf numFmtId="20" fontId="0" fillId="0" borderId="0" xfId="0" applyNumberFormat="1" applyBorder="1" applyAlignment="1">
      <alignment horizontal="center"/>
    </xf>
    <xf numFmtId="0" fontId="43" fillId="0" borderId="0" xfId="0" applyFont="1" applyAlignment="1">
      <alignment horizontal="left"/>
    </xf>
    <xf numFmtId="20" fontId="0" fillId="0" borderId="18" xfId="0" applyNumberFormat="1" applyBorder="1" applyAlignment="1">
      <alignment horizontal="center"/>
    </xf>
    <xf numFmtId="0" fontId="0" fillId="0" borderId="0" xfId="0" applyFill="1" applyAlignment="1">
      <alignment/>
    </xf>
    <xf numFmtId="2" fontId="0" fillId="0" borderId="23" xfId="0" applyNumberFormat="1" applyBorder="1" applyAlignment="1">
      <alignment/>
    </xf>
    <xf numFmtId="0" fontId="0" fillId="33" borderId="0" xfId="0" applyFill="1" applyBorder="1" applyAlignment="1">
      <alignment horizontal="center"/>
    </xf>
    <xf numFmtId="2" fontId="0" fillId="33" borderId="0" xfId="0" applyNumberFormat="1" applyFill="1" applyBorder="1" applyAlignment="1">
      <alignment horizontal="center"/>
    </xf>
    <xf numFmtId="1" fontId="0" fillId="33" borderId="0" xfId="0" applyNumberFormat="1" applyFill="1" applyBorder="1" applyAlignment="1">
      <alignment horizontal="center"/>
    </xf>
    <xf numFmtId="0" fontId="0" fillId="33" borderId="0" xfId="0" applyFill="1" applyAlignment="1">
      <alignment/>
    </xf>
    <xf numFmtId="0" fontId="0" fillId="0" borderId="0" xfId="0" applyBorder="1" applyAlignment="1">
      <alignment horizontal="left"/>
    </xf>
    <xf numFmtId="16" fontId="0" fillId="0" borderId="0" xfId="0" applyNumberFormat="1" applyBorder="1" applyAlignment="1">
      <alignment horizontal="center"/>
    </xf>
    <xf numFmtId="2" fontId="0" fillId="0" borderId="0" xfId="0" applyNumberFormat="1" applyBorder="1" applyAlignment="1">
      <alignment/>
    </xf>
    <xf numFmtId="16" fontId="0" fillId="33" borderId="0" xfId="0" applyNumberFormat="1" applyFill="1" applyBorder="1" applyAlignment="1">
      <alignment horizontal="center"/>
    </xf>
    <xf numFmtId="0" fontId="0" fillId="33" borderId="0" xfId="0" applyFill="1" applyBorder="1" applyAlignment="1">
      <alignment horizontal="left"/>
    </xf>
    <xf numFmtId="2" fontId="0" fillId="33" borderId="0" xfId="0" applyNumberFormat="1" applyFill="1" applyBorder="1" applyAlignment="1">
      <alignment/>
    </xf>
    <xf numFmtId="0" fontId="0" fillId="33" borderId="0" xfId="0" applyFill="1" applyBorder="1" applyAlignment="1">
      <alignment/>
    </xf>
    <xf numFmtId="1" fontId="0" fillId="0" borderId="14" xfId="0" applyNumberFormat="1" applyBorder="1" applyAlignment="1">
      <alignment horizontal="center"/>
    </xf>
    <xf numFmtId="1" fontId="0" fillId="0" borderId="20" xfId="0" applyNumberFormat="1" applyBorder="1" applyAlignment="1">
      <alignment horizontal="center"/>
    </xf>
    <xf numFmtId="1" fontId="0" fillId="0" borderId="15" xfId="0" applyNumberFormat="1" applyBorder="1" applyAlignment="1">
      <alignment horizontal="center"/>
    </xf>
    <xf numFmtId="1" fontId="3" fillId="0" borderId="20" xfId="0" applyNumberFormat="1" applyFont="1" applyBorder="1" applyAlignment="1">
      <alignment horizontal="center"/>
    </xf>
    <xf numFmtId="1" fontId="3" fillId="0" borderId="15" xfId="0" applyNumberFormat="1" applyFont="1" applyBorder="1" applyAlignment="1">
      <alignment horizontal="center"/>
    </xf>
    <xf numFmtId="1" fontId="0" fillId="0" borderId="24" xfId="0" applyNumberFormat="1" applyBorder="1" applyAlignment="1">
      <alignment horizontal="center"/>
    </xf>
    <xf numFmtId="1" fontId="0" fillId="0" borderId="19" xfId="0" applyNumberFormat="1" applyBorder="1" applyAlignment="1">
      <alignment horizontal="center"/>
    </xf>
    <xf numFmtId="0" fontId="3" fillId="0" borderId="14" xfId="0" applyFont="1" applyBorder="1" applyAlignment="1">
      <alignment horizontal="center"/>
    </xf>
    <xf numFmtId="0" fontId="3" fillId="0" borderId="20" xfId="0" applyFont="1" applyBorder="1" applyAlignment="1">
      <alignment horizontal="center"/>
    </xf>
    <xf numFmtId="0" fontId="3" fillId="0" borderId="15" xfId="0" applyFont="1" applyBorder="1" applyAlignment="1">
      <alignment horizontal="center"/>
    </xf>
    <xf numFmtId="0" fontId="0" fillId="0" borderId="0" xfId="0" applyBorder="1" applyAlignment="1">
      <alignment horizontal="left"/>
    </xf>
    <xf numFmtId="1" fontId="0" fillId="0" borderId="25" xfId="0" applyNumberFormat="1" applyBorder="1" applyAlignment="1">
      <alignment horizontal="center"/>
    </xf>
    <xf numFmtId="1" fontId="0" fillId="0" borderId="26" xfId="0" applyNumberFormat="1" applyBorder="1" applyAlignment="1">
      <alignment horizontal="center"/>
    </xf>
    <xf numFmtId="2" fontId="3" fillId="0" borderId="14" xfId="0" applyNumberFormat="1" applyFont="1" applyBorder="1" applyAlignment="1">
      <alignment horizontal="center"/>
    </xf>
    <xf numFmtId="2" fontId="3" fillId="0" borderId="20" xfId="0" applyNumberFormat="1" applyFont="1" applyBorder="1" applyAlignment="1">
      <alignment horizontal="center"/>
    </xf>
    <xf numFmtId="2" fontId="3" fillId="0" borderId="15"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B3944"/>
  <sheetViews>
    <sheetView zoomScalePageLayoutView="0" workbookViewId="0" topLeftCell="A1">
      <selection activeCell="B2" sqref="B2"/>
    </sheetView>
  </sheetViews>
  <sheetFormatPr defaultColWidth="8.8515625" defaultRowHeight="12.75"/>
  <cols>
    <col min="1" max="1" width="6.8515625" style="2" customWidth="1"/>
    <col min="2" max="2" width="14.8515625" style="2" customWidth="1"/>
    <col min="3" max="3" width="5.28125" style="2" customWidth="1"/>
    <col min="4" max="4" width="5.28125" style="21" customWidth="1"/>
    <col min="5" max="5" width="5.28125" style="18" customWidth="1"/>
    <col min="6" max="6" width="5.28125" style="22" customWidth="1"/>
    <col min="7" max="7" width="7.421875" style="22" customWidth="1"/>
    <col min="8" max="8" width="7.421875" style="21" customWidth="1"/>
    <col min="9" max="13" width="7.421875" style="18" customWidth="1"/>
    <col min="14" max="24" width="5.28125" style="18" customWidth="1"/>
    <col min="25" max="25" width="5.7109375" style="31" customWidth="1"/>
    <col min="26" max="26" width="6.7109375" style="0" customWidth="1"/>
  </cols>
  <sheetData>
    <row r="1" spans="1:24" ht="20.25">
      <c r="A1" s="47" t="s">
        <v>36</v>
      </c>
      <c r="B1" s="50"/>
      <c r="C1" s="50"/>
      <c r="D1" s="50"/>
      <c r="E1" s="51"/>
      <c r="F1" s="52"/>
      <c r="G1" s="52"/>
      <c r="H1" s="50"/>
      <c r="I1" s="51"/>
      <c r="J1" s="51"/>
      <c r="K1" s="51"/>
      <c r="L1" s="51"/>
      <c r="M1" s="51"/>
      <c r="N1" s="12"/>
      <c r="O1" s="12"/>
      <c r="P1" s="12"/>
      <c r="Q1" s="12"/>
      <c r="R1" s="12"/>
      <c r="S1" s="12"/>
      <c r="T1" s="12"/>
      <c r="U1" s="12"/>
      <c r="V1" s="12"/>
      <c r="W1" s="12"/>
      <c r="X1" s="12"/>
    </row>
    <row r="2" spans="1:24" ht="12.75">
      <c r="A2" s="7" t="s">
        <v>34</v>
      </c>
      <c r="D2" s="2"/>
      <c r="E2" s="12"/>
      <c r="F2" s="19"/>
      <c r="G2" s="19"/>
      <c r="H2" s="2"/>
      <c r="I2" s="12"/>
      <c r="J2" s="12"/>
      <c r="K2" s="12"/>
      <c r="L2" s="12"/>
      <c r="M2" s="12"/>
      <c r="N2" s="12"/>
      <c r="O2" s="12"/>
      <c r="P2" s="12"/>
      <c r="Q2" s="12"/>
      <c r="R2" s="12"/>
      <c r="S2" s="12"/>
      <c r="T2" s="12"/>
      <c r="U2" s="12"/>
      <c r="V2" s="12"/>
      <c r="W2" s="12"/>
      <c r="X2" s="12"/>
    </row>
    <row r="3" spans="1:24" ht="20.25">
      <c r="A3" s="65" t="s">
        <v>0</v>
      </c>
      <c r="D3" s="2"/>
      <c r="E3" s="12"/>
      <c r="F3" s="19"/>
      <c r="G3" s="19"/>
      <c r="H3" s="2"/>
      <c r="I3" s="12"/>
      <c r="J3" s="12"/>
      <c r="K3" s="12"/>
      <c r="L3" s="12"/>
      <c r="M3" s="12"/>
      <c r="N3" s="12"/>
      <c r="O3" s="12"/>
      <c r="P3" s="12"/>
      <c r="Q3" s="12"/>
      <c r="R3" s="12"/>
      <c r="S3" s="12"/>
      <c r="T3" s="12"/>
      <c r="U3" s="12"/>
      <c r="V3" s="12"/>
      <c r="W3" s="12"/>
      <c r="X3" s="12"/>
    </row>
    <row r="4" spans="2:24" ht="15.75">
      <c r="B4" s="87" t="s">
        <v>16</v>
      </c>
      <c r="C4" s="88"/>
      <c r="D4" s="89"/>
      <c r="E4" s="45" t="s">
        <v>0</v>
      </c>
      <c r="F4" s="34"/>
      <c r="G4" s="34"/>
      <c r="H4" s="34"/>
      <c r="I4" s="34"/>
      <c r="J4" s="34"/>
      <c r="K4" s="34"/>
      <c r="L4" s="34"/>
      <c r="M4" s="34"/>
      <c r="N4" s="34"/>
      <c r="O4" s="34"/>
      <c r="P4" s="34"/>
      <c r="Q4" s="34"/>
      <c r="R4" s="34"/>
      <c r="S4" s="83"/>
      <c r="T4" s="83"/>
      <c r="U4" s="83"/>
      <c r="V4" s="83"/>
      <c r="W4" s="83"/>
      <c r="X4" s="84"/>
    </row>
    <row r="5" spans="2:24" ht="12.75">
      <c r="B5" s="24"/>
      <c r="C5" s="21"/>
      <c r="D5" s="28"/>
      <c r="F5" s="29"/>
      <c r="G5" s="29"/>
      <c r="H5" s="22"/>
      <c r="I5" s="85" t="s">
        <v>35</v>
      </c>
      <c r="J5" s="85"/>
      <c r="K5" s="85"/>
      <c r="L5" s="85"/>
      <c r="M5" s="86"/>
      <c r="N5" s="40"/>
      <c r="O5" s="38"/>
      <c r="P5" s="38" t="s">
        <v>33</v>
      </c>
      <c r="Q5" s="38"/>
      <c r="R5" s="39"/>
      <c r="S5" s="80" t="s">
        <v>31</v>
      </c>
      <c r="T5" s="81"/>
      <c r="U5" s="81"/>
      <c r="V5" s="81"/>
      <c r="W5" s="81"/>
      <c r="X5" s="82"/>
    </row>
    <row r="6" spans="1:26" ht="147.75" customHeight="1" thickBot="1">
      <c r="A6" s="3" t="s">
        <v>15</v>
      </c>
      <c r="B6" s="5" t="s">
        <v>5</v>
      </c>
      <c r="C6" s="4" t="s">
        <v>19</v>
      </c>
      <c r="D6" s="6" t="s">
        <v>17</v>
      </c>
      <c r="E6" s="17" t="s">
        <v>9</v>
      </c>
      <c r="F6" s="27" t="s">
        <v>18</v>
      </c>
      <c r="G6" s="27" t="s">
        <v>30</v>
      </c>
      <c r="H6" s="4" t="s">
        <v>29</v>
      </c>
      <c r="I6" s="13" t="s">
        <v>1</v>
      </c>
      <c r="J6" s="13" t="s">
        <v>2</v>
      </c>
      <c r="K6" s="13" t="s">
        <v>3</v>
      </c>
      <c r="L6" s="13" t="s">
        <v>4</v>
      </c>
      <c r="M6" s="14" t="s">
        <v>6</v>
      </c>
      <c r="N6" s="13" t="s">
        <v>20</v>
      </c>
      <c r="O6" s="13" t="s">
        <v>21</v>
      </c>
      <c r="P6" s="13" t="s">
        <v>11</v>
      </c>
      <c r="Q6" s="13" t="s">
        <v>22</v>
      </c>
      <c r="R6" s="14" t="s">
        <v>23</v>
      </c>
      <c r="S6" s="13" t="s">
        <v>52</v>
      </c>
      <c r="T6" s="13" t="s">
        <v>26</v>
      </c>
      <c r="U6" s="13" t="s">
        <v>24</v>
      </c>
      <c r="V6" s="13" t="s">
        <v>12</v>
      </c>
      <c r="W6" s="13" t="s">
        <v>53</v>
      </c>
      <c r="X6" s="14" t="s">
        <v>25</v>
      </c>
      <c r="Y6" s="32"/>
      <c r="Z6" s="1"/>
    </row>
    <row r="7" spans="1:24" ht="12.75">
      <c r="A7" s="8">
        <v>42278</v>
      </c>
      <c r="B7" s="2">
        <v>274</v>
      </c>
      <c r="D7">
        <v>0</v>
      </c>
      <c r="E7"/>
      <c r="F7" s="46"/>
      <c r="G7" s="53"/>
      <c r="H7" s="23"/>
      <c r="I7" s="12"/>
      <c r="J7" s="12"/>
      <c r="K7" s="12"/>
      <c r="L7" s="12"/>
      <c r="M7" s="15"/>
      <c r="N7" s="18">
        <f>(E7-0)*-1</f>
        <v>0</v>
      </c>
      <c r="O7" s="18">
        <f>(0.1-E7)</f>
        <v>0.1</v>
      </c>
      <c r="P7" s="18">
        <f>0.2-E7</f>
        <v>0.2</v>
      </c>
      <c r="Q7" s="18">
        <f>0.3-E7</f>
        <v>0.3</v>
      </c>
      <c r="R7" s="16">
        <f>0.4-E7</f>
        <v>0.4</v>
      </c>
      <c r="S7" s="18">
        <f>5.95-E7</f>
        <v>5.95</v>
      </c>
      <c r="T7" s="18">
        <f>5.95-E7</f>
        <v>5.95</v>
      </c>
      <c r="U7" s="20">
        <f>3.3-E7</f>
        <v>3.3</v>
      </c>
      <c r="V7" s="12">
        <f>3.1-E7</f>
        <v>3.1</v>
      </c>
      <c r="W7" s="12">
        <f>3.8-E7</f>
        <v>3.8</v>
      </c>
      <c r="X7" s="16">
        <f>3.4-E7</f>
        <v>3.4</v>
      </c>
    </row>
    <row r="8" spans="1:24" ht="12.75">
      <c r="A8" s="8">
        <v>42279</v>
      </c>
      <c r="B8" s="2">
        <v>275</v>
      </c>
      <c r="D8">
        <v>0</v>
      </c>
      <c r="E8"/>
      <c r="F8" s="9"/>
      <c r="G8" s="53"/>
      <c r="H8" s="24"/>
      <c r="I8" s="12"/>
      <c r="J8" s="12"/>
      <c r="K8" s="12"/>
      <c r="L8" s="12"/>
      <c r="M8" s="16"/>
      <c r="N8" s="18">
        <f aca="true" t="shared" si="0" ref="N8:N71">(E8-0)*-1</f>
        <v>0</v>
      </c>
      <c r="O8" s="18">
        <f aca="true" t="shared" si="1" ref="O8:O71">(0.1-E8)</f>
        <v>0.1</v>
      </c>
      <c r="P8" s="18">
        <f aca="true" t="shared" si="2" ref="P8:P71">0.2-E8</f>
        <v>0.2</v>
      </c>
      <c r="Q8" s="18">
        <f aca="true" t="shared" si="3" ref="Q8:Q71">0.3-E8</f>
        <v>0.3</v>
      </c>
      <c r="R8" s="16">
        <f aca="true" t="shared" si="4" ref="R8:R71">0.4-E8</f>
        <v>0.4</v>
      </c>
      <c r="S8" s="18">
        <f aca="true" t="shared" si="5" ref="S8:S71">5.95-E8</f>
        <v>5.95</v>
      </c>
      <c r="T8" s="18">
        <f aca="true" t="shared" si="6" ref="T8:T71">5.95-E8</f>
        <v>5.95</v>
      </c>
      <c r="U8" s="20">
        <f aca="true" t="shared" si="7" ref="U8:U71">3.3-E8</f>
        <v>3.3</v>
      </c>
      <c r="V8" s="12">
        <f aca="true" t="shared" si="8" ref="V8:V71">3.1-E8</f>
        <v>3.1</v>
      </c>
      <c r="W8" s="12">
        <f aca="true" t="shared" si="9" ref="W8:W71">3.8-E8</f>
        <v>3.8</v>
      </c>
      <c r="X8" s="16">
        <f aca="true" t="shared" si="10" ref="X8:X71">3.4-E8</f>
        <v>3.4</v>
      </c>
    </row>
    <row r="9" spans="1:24" ht="12.75">
      <c r="A9" s="8">
        <v>42280</v>
      </c>
      <c r="B9" s="2">
        <v>276</v>
      </c>
      <c r="D9">
        <v>0</v>
      </c>
      <c r="E9"/>
      <c r="F9" s="9"/>
      <c r="G9" s="53"/>
      <c r="H9" s="24"/>
      <c r="I9" s="12"/>
      <c r="J9" s="12"/>
      <c r="K9" s="12"/>
      <c r="L9" s="12"/>
      <c r="M9" s="16"/>
      <c r="N9" s="18">
        <f t="shared" si="0"/>
        <v>0</v>
      </c>
      <c r="O9" s="18">
        <f t="shared" si="1"/>
        <v>0.1</v>
      </c>
      <c r="P9" s="18">
        <f t="shared" si="2"/>
        <v>0.2</v>
      </c>
      <c r="Q9" s="18">
        <f t="shared" si="3"/>
        <v>0.3</v>
      </c>
      <c r="R9" s="16">
        <f t="shared" si="4"/>
        <v>0.4</v>
      </c>
      <c r="S9" s="18">
        <f t="shared" si="5"/>
        <v>5.95</v>
      </c>
      <c r="T9" s="18">
        <f t="shared" si="6"/>
        <v>5.95</v>
      </c>
      <c r="U9" s="20">
        <f t="shared" si="7"/>
        <v>3.3</v>
      </c>
      <c r="V9" s="12">
        <f t="shared" si="8"/>
        <v>3.1</v>
      </c>
      <c r="W9" s="12">
        <f t="shared" si="9"/>
        <v>3.8</v>
      </c>
      <c r="X9" s="16">
        <f t="shared" si="10"/>
        <v>3.4</v>
      </c>
    </row>
    <row r="10" spans="1:24" ht="12.75">
      <c r="A10" s="8">
        <v>42281</v>
      </c>
      <c r="B10" s="2">
        <v>277</v>
      </c>
      <c r="D10">
        <v>1</v>
      </c>
      <c r="E10"/>
      <c r="F10" s="9"/>
      <c r="G10" s="53"/>
      <c r="H10" s="24"/>
      <c r="I10" s="12"/>
      <c r="J10" s="12"/>
      <c r="K10" s="12"/>
      <c r="L10" s="12"/>
      <c r="M10" s="16"/>
      <c r="N10" s="18">
        <f t="shared" si="0"/>
        <v>0</v>
      </c>
      <c r="O10" s="18">
        <f t="shared" si="1"/>
        <v>0.1</v>
      </c>
      <c r="P10" s="18">
        <f t="shared" si="2"/>
        <v>0.2</v>
      </c>
      <c r="Q10" s="18">
        <f t="shared" si="3"/>
        <v>0.3</v>
      </c>
      <c r="R10" s="16">
        <f t="shared" si="4"/>
        <v>0.4</v>
      </c>
      <c r="S10" s="18">
        <f t="shared" si="5"/>
        <v>5.95</v>
      </c>
      <c r="T10" s="18">
        <f t="shared" si="6"/>
        <v>5.95</v>
      </c>
      <c r="U10" s="20">
        <f t="shared" si="7"/>
        <v>3.3</v>
      </c>
      <c r="V10" s="12">
        <f t="shared" si="8"/>
        <v>3.1</v>
      </c>
      <c r="W10" s="12">
        <f t="shared" si="9"/>
        <v>3.8</v>
      </c>
      <c r="X10" s="16">
        <f t="shared" si="10"/>
        <v>3.4</v>
      </c>
    </row>
    <row r="11" spans="1:24" ht="12.75">
      <c r="A11" s="8">
        <v>42282</v>
      </c>
      <c r="B11" s="2">
        <v>278</v>
      </c>
      <c r="D11">
        <v>0</v>
      </c>
      <c r="E11"/>
      <c r="F11" s="9"/>
      <c r="G11" s="53"/>
      <c r="H11" s="24"/>
      <c r="I11" s="12"/>
      <c r="J11" s="12"/>
      <c r="K11" s="12"/>
      <c r="L11" s="12"/>
      <c r="M11" s="16"/>
      <c r="N11" s="18">
        <f t="shared" si="0"/>
        <v>0</v>
      </c>
      <c r="O11" s="18">
        <f t="shared" si="1"/>
        <v>0.1</v>
      </c>
      <c r="P11" s="18">
        <f t="shared" si="2"/>
        <v>0.2</v>
      </c>
      <c r="Q11" s="18">
        <f t="shared" si="3"/>
        <v>0.3</v>
      </c>
      <c r="R11" s="16">
        <f t="shared" si="4"/>
        <v>0.4</v>
      </c>
      <c r="S11" s="18">
        <f t="shared" si="5"/>
        <v>5.95</v>
      </c>
      <c r="T11" s="18">
        <f t="shared" si="6"/>
        <v>5.95</v>
      </c>
      <c r="U11" s="20">
        <f t="shared" si="7"/>
        <v>3.3</v>
      </c>
      <c r="V11" s="12">
        <f t="shared" si="8"/>
        <v>3.1</v>
      </c>
      <c r="W11" s="12">
        <f t="shared" si="9"/>
        <v>3.8</v>
      </c>
      <c r="X11" s="16">
        <f t="shared" si="10"/>
        <v>3.4</v>
      </c>
    </row>
    <row r="12" spans="1:24" ht="12.75">
      <c r="A12" s="8">
        <v>42283</v>
      </c>
      <c r="B12" s="2">
        <v>279</v>
      </c>
      <c r="D12">
        <v>0</v>
      </c>
      <c r="E12"/>
      <c r="F12" s="9"/>
      <c r="G12" s="53"/>
      <c r="H12" s="24"/>
      <c r="I12" s="12"/>
      <c r="J12" s="12"/>
      <c r="K12" s="12"/>
      <c r="L12" s="12"/>
      <c r="M12" s="16"/>
      <c r="N12" s="18">
        <f t="shared" si="0"/>
        <v>0</v>
      </c>
      <c r="O12" s="18">
        <f t="shared" si="1"/>
        <v>0.1</v>
      </c>
      <c r="P12" s="18">
        <f t="shared" si="2"/>
        <v>0.2</v>
      </c>
      <c r="Q12" s="18">
        <f t="shared" si="3"/>
        <v>0.3</v>
      </c>
      <c r="R12" s="16">
        <f t="shared" si="4"/>
        <v>0.4</v>
      </c>
      <c r="S12" s="18">
        <f t="shared" si="5"/>
        <v>5.95</v>
      </c>
      <c r="T12" s="18">
        <f t="shared" si="6"/>
        <v>5.95</v>
      </c>
      <c r="U12" s="20">
        <f t="shared" si="7"/>
        <v>3.3</v>
      </c>
      <c r="V12" s="12">
        <f t="shared" si="8"/>
        <v>3.1</v>
      </c>
      <c r="W12" s="12">
        <f t="shared" si="9"/>
        <v>3.8</v>
      </c>
      <c r="X12" s="16">
        <f t="shared" si="10"/>
        <v>3.4</v>
      </c>
    </row>
    <row r="13" spans="1:24" ht="12.75">
      <c r="A13" s="8">
        <v>42284</v>
      </c>
      <c r="B13" s="2">
        <v>280</v>
      </c>
      <c r="D13">
        <v>0</v>
      </c>
      <c r="E13"/>
      <c r="F13" s="9"/>
      <c r="G13" s="53"/>
      <c r="H13" s="24"/>
      <c r="I13" s="12"/>
      <c r="J13" s="12"/>
      <c r="K13" s="12"/>
      <c r="L13" s="12"/>
      <c r="M13" s="16"/>
      <c r="N13" s="18">
        <f t="shared" si="0"/>
        <v>0</v>
      </c>
      <c r="O13" s="18">
        <f t="shared" si="1"/>
        <v>0.1</v>
      </c>
      <c r="P13" s="18">
        <f t="shared" si="2"/>
        <v>0.2</v>
      </c>
      <c r="Q13" s="18">
        <f t="shared" si="3"/>
        <v>0.3</v>
      </c>
      <c r="R13" s="16">
        <f t="shared" si="4"/>
        <v>0.4</v>
      </c>
      <c r="S13" s="18">
        <f t="shared" si="5"/>
        <v>5.95</v>
      </c>
      <c r="T13" s="18">
        <f t="shared" si="6"/>
        <v>5.95</v>
      </c>
      <c r="U13" s="20">
        <f t="shared" si="7"/>
        <v>3.3</v>
      </c>
      <c r="V13" s="12">
        <f t="shared" si="8"/>
        <v>3.1</v>
      </c>
      <c r="W13" s="12">
        <f t="shared" si="9"/>
        <v>3.8</v>
      </c>
      <c r="X13" s="16">
        <f t="shared" si="10"/>
        <v>3.4</v>
      </c>
    </row>
    <row r="14" spans="1:24" ht="12.75">
      <c r="A14" s="8">
        <v>42285</v>
      </c>
      <c r="B14" s="2">
        <v>281</v>
      </c>
      <c r="D14">
        <v>0</v>
      </c>
      <c r="E14"/>
      <c r="F14" s="9"/>
      <c r="G14" s="53"/>
      <c r="H14" s="24"/>
      <c r="I14" s="12"/>
      <c r="J14" s="12"/>
      <c r="K14" s="12"/>
      <c r="L14" s="12"/>
      <c r="M14" s="16"/>
      <c r="N14" s="18">
        <f t="shared" si="0"/>
        <v>0</v>
      </c>
      <c r="O14" s="18">
        <f t="shared" si="1"/>
        <v>0.1</v>
      </c>
      <c r="P14" s="18">
        <f t="shared" si="2"/>
        <v>0.2</v>
      </c>
      <c r="Q14" s="18">
        <f t="shared" si="3"/>
        <v>0.3</v>
      </c>
      <c r="R14" s="16">
        <f t="shared" si="4"/>
        <v>0.4</v>
      </c>
      <c r="S14" s="18">
        <f t="shared" si="5"/>
        <v>5.95</v>
      </c>
      <c r="T14" s="18">
        <f t="shared" si="6"/>
        <v>5.95</v>
      </c>
      <c r="U14" s="20">
        <f t="shared" si="7"/>
        <v>3.3</v>
      </c>
      <c r="V14" s="12">
        <f t="shared" si="8"/>
        <v>3.1</v>
      </c>
      <c r="W14" s="12">
        <f t="shared" si="9"/>
        <v>3.8</v>
      </c>
      <c r="X14" s="16">
        <f t="shared" si="10"/>
        <v>3.4</v>
      </c>
    </row>
    <row r="15" spans="1:24" ht="12.75">
      <c r="A15" s="8">
        <v>42286</v>
      </c>
      <c r="B15" s="2">
        <v>282</v>
      </c>
      <c r="D15">
        <v>0</v>
      </c>
      <c r="E15"/>
      <c r="F15" s="9"/>
      <c r="G15" s="53"/>
      <c r="H15" s="24"/>
      <c r="I15" s="12"/>
      <c r="J15" s="12"/>
      <c r="K15" s="12"/>
      <c r="L15" s="12"/>
      <c r="M15" s="16"/>
      <c r="N15" s="18">
        <f t="shared" si="0"/>
        <v>0</v>
      </c>
      <c r="O15" s="18">
        <f t="shared" si="1"/>
        <v>0.1</v>
      </c>
      <c r="P15" s="18">
        <f t="shared" si="2"/>
        <v>0.2</v>
      </c>
      <c r="Q15" s="18">
        <f t="shared" si="3"/>
        <v>0.3</v>
      </c>
      <c r="R15" s="16">
        <f t="shared" si="4"/>
        <v>0.4</v>
      </c>
      <c r="S15" s="18">
        <f t="shared" si="5"/>
        <v>5.95</v>
      </c>
      <c r="T15" s="18">
        <f t="shared" si="6"/>
        <v>5.95</v>
      </c>
      <c r="U15" s="20">
        <f t="shared" si="7"/>
        <v>3.3</v>
      </c>
      <c r="V15" s="12">
        <f t="shared" si="8"/>
        <v>3.1</v>
      </c>
      <c r="W15" s="12">
        <f t="shared" si="9"/>
        <v>3.8</v>
      </c>
      <c r="X15" s="16">
        <f t="shared" si="10"/>
        <v>3.4</v>
      </c>
    </row>
    <row r="16" spans="1:24" ht="12.75">
      <c r="A16" s="8">
        <v>42287</v>
      </c>
      <c r="B16" s="2">
        <v>283</v>
      </c>
      <c r="D16">
        <v>0</v>
      </c>
      <c r="E16"/>
      <c r="F16" s="9"/>
      <c r="G16" s="53"/>
      <c r="H16" s="24"/>
      <c r="I16" s="12"/>
      <c r="J16" s="12"/>
      <c r="K16" s="12"/>
      <c r="L16" s="12"/>
      <c r="M16" s="16"/>
      <c r="N16" s="18">
        <f t="shared" si="0"/>
        <v>0</v>
      </c>
      <c r="O16" s="18">
        <f t="shared" si="1"/>
        <v>0.1</v>
      </c>
      <c r="P16" s="18">
        <f t="shared" si="2"/>
        <v>0.2</v>
      </c>
      <c r="Q16" s="18">
        <f t="shared" si="3"/>
        <v>0.3</v>
      </c>
      <c r="R16" s="16">
        <f t="shared" si="4"/>
        <v>0.4</v>
      </c>
      <c r="S16" s="18">
        <f t="shared" si="5"/>
        <v>5.95</v>
      </c>
      <c r="T16" s="18">
        <f t="shared" si="6"/>
        <v>5.95</v>
      </c>
      <c r="U16" s="20">
        <f t="shared" si="7"/>
        <v>3.3</v>
      </c>
      <c r="V16" s="12">
        <f t="shared" si="8"/>
        <v>3.1</v>
      </c>
      <c r="W16" s="12">
        <f t="shared" si="9"/>
        <v>3.8</v>
      </c>
      <c r="X16" s="16">
        <f t="shared" si="10"/>
        <v>3.4</v>
      </c>
    </row>
    <row r="17" spans="1:24" ht="12.75">
      <c r="A17" s="8">
        <v>42288</v>
      </c>
      <c r="B17" s="2">
        <v>284</v>
      </c>
      <c r="D17">
        <v>0</v>
      </c>
      <c r="E17"/>
      <c r="F17" s="9"/>
      <c r="G17" s="53"/>
      <c r="H17" s="24"/>
      <c r="I17" s="12"/>
      <c r="J17" s="12"/>
      <c r="K17" s="12"/>
      <c r="L17" s="12"/>
      <c r="M17" s="16"/>
      <c r="N17" s="18">
        <f t="shared" si="0"/>
        <v>0</v>
      </c>
      <c r="O17" s="18">
        <f t="shared" si="1"/>
        <v>0.1</v>
      </c>
      <c r="P17" s="18">
        <f t="shared" si="2"/>
        <v>0.2</v>
      </c>
      <c r="Q17" s="18">
        <f t="shared" si="3"/>
        <v>0.3</v>
      </c>
      <c r="R17" s="16">
        <f t="shared" si="4"/>
        <v>0.4</v>
      </c>
      <c r="S17" s="18">
        <f t="shared" si="5"/>
        <v>5.95</v>
      </c>
      <c r="T17" s="18">
        <f t="shared" si="6"/>
        <v>5.95</v>
      </c>
      <c r="U17" s="20">
        <f t="shared" si="7"/>
        <v>3.3</v>
      </c>
      <c r="V17" s="12">
        <f t="shared" si="8"/>
        <v>3.1</v>
      </c>
      <c r="W17" s="12">
        <f t="shared" si="9"/>
        <v>3.8</v>
      </c>
      <c r="X17" s="16">
        <f t="shared" si="10"/>
        <v>3.4</v>
      </c>
    </row>
    <row r="18" spans="1:24" ht="12.75">
      <c r="A18" s="8">
        <v>42289</v>
      </c>
      <c r="B18" s="2">
        <v>285</v>
      </c>
      <c r="D18">
        <v>0</v>
      </c>
      <c r="E18"/>
      <c r="F18" s="9"/>
      <c r="G18" s="53"/>
      <c r="H18" s="24"/>
      <c r="I18" s="12"/>
      <c r="J18" s="12"/>
      <c r="K18" s="12"/>
      <c r="L18" s="12"/>
      <c r="M18" s="16"/>
      <c r="N18" s="18">
        <f t="shared" si="0"/>
        <v>0</v>
      </c>
      <c r="O18" s="18">
        <f t="shared" si="1"/>
        <v>0.1</v>
      </c>
      <c r="P18" s="18">
        <f t="shared" si="2"/>
        <v>0.2</v>
      </c>
      <c r="Q18" s="18">
        <f t="shared" si="3"/>
        <v>0.3</v>
      </c>
      <c r="R18" s="16">
        <f t="shared" si="4"/>
        <v>0.4</v>
      </c>
      <c r="S18" s="18">
        <f t="shared" si="5"/>
        <v>5.95</v>
      </c>
      <c r="T18" s="18">
        <f t="shared" si="6"/>
        <v>5.95</v>
      </c>
      <c r="U18" s="20">
        <f t="shared" si="7"/>
        <v>3.3</v>
      </c>
      <c r="V18" s="12">
        <f t="shared" si="8"/>
        <v>3.1</v>
      </c>
      <c r="W18" s="12">
        <f t="shared" si="9"/>
        <v>3.8</v>
      </c>
      <c r="X18" s="16">
        <f t="shared" si="10"/>
        <v>3.4</v>
      </c>
    </row>
    <row r="19" spans="1:24" ht="12.75">
      <c r="A19" s="8">
        <v>42290</v>
      </c>
      <c r="B19" s="2">
        <v>286</v>
      </c>
      <c r="D19">
        <v>0</v>
      </c>
      <c r="E19"/>
      <c r="F19" s="9"/>
      <c r="G19" s="53"/>
      <c r="H19" s="24"/>
      <c r="I19" s="12"/>
      <c r="J19" s="12"/>
      <c r="K19" s="12"/>
      <c r="L19" s="12"/>
      <c r="M19" s="16"/>
      <c r="N19" s="18">
        <f t="shared" si="0"/>
        <v>0</v>
      </c>
      <c r="O19" s="18">
        <f t="shared" si="1"/>
        <v>0.1</v>
      </c>
      <c r="P19" s="18">
        <f t="shared" si="2"/>
        <v>0.2</v>
      </c>
      <c r="Q19" s="18">
        <f t="shared" si="3"/>
        <v>0.3</v>
      </c>
      <c r="R19" s="16">
        <f t="shared" si="4"/>
        <v>0.4</v>
      </c>
      <c r="S19" s="18">
        <f t="shared" si="5"/>
        <v>5.95</v>
      </c>
      <c r="T19" s="18">
        <f t="shared" si="6"/>
        <v>5.95</v>
      </c>
      <c r="U19" s="20">
        <f t="shared" si="7"/>
        <v>3.3</v>
      </c>
      <c r="V19" s="12">
        <f t="shared" si="8"/>
        <v>3.1</v>
      </c>
      <c r="W19" s="12">
        <f t="shared" si="9"/>
        <v>3.8</v>
      </c>
      <c r="X19" s="16">
        <f t="shared" si="10"/>
        <v>3.4</v>
      </c>
    </row>
    <row r="20" spans="1:24" ht="12.75">
      <c r="A20" s="8">
        <v>42291</v>
      </c>
      <c r="B20" s="2">
        <v>287</v>
      </c>
      <c r="D20">
        <v>0</v>
      </c>
      <c r="E20"/>
      <c r="F20" s="9"/>
      <c r="G20" s="53"/>
      <c r="H20" s="24"/>
      <c r="I20" s="12"/>
      <c r="J20" s="12"/>
      <c r="K20" s="12"/>
      <c r="L20" s="12"/>
      <c r="M20" s="16"/>
      <c r="N20" s="18">
        <f t="shared" si="0"/>
        <v>0</v>
      </c>
      <c r="O20" s="18">
        <f t="shared" si="1"/>
        <v>0.1</v>
      </c>
      <c r="P20" s="18">
        <f t="shared" si="2"/>
        <v>0.2</v>
      </c>
      <c r="Q20" s="18">
        <f t="shared" si="3"/>
        <v>0.3</v>
      </c>
      <c r="R20" s="16">
        <f t="shared" si="4"/>
        <v>0.4</v>
      </c>
      <c r="S20" s="18">
        <f t="shared" si="5"/>
        <v>5.95</v>
      </c>
      <c r="T20" s="18">
        <f t="shared" si="6"/>
        <v>5.95</v>
      </c>
      <c r="U20" s="20">
        <f t="shared" si="7"/>
        <v>3.3</v>
      </c>
      <c r="V20" s="12">
        <f t="shared" si="8"/>
        <v>3.1</v>
      </c>
      <c r="W20" s="12">
        <f t="shared" si="9"/>
        <v>3.8</v>
      </c>
      <c r="X20" s="16">
        <f t="shared" si="10"/>
        <v>3.4</v>
      </c>
    </row>
    <row r="21" spans="1:24" ht="12.75">
      <c r="A21" s="8">
        <v>42292</v>
      </c>
      <c r="B21" s="2">
        <v>288</v>
      </c>
      <c r="D21">
        <v>0</v>
      </c>
      <c r="E21"/>
      <c r="F21" s="9"/>
      <c r="G21" s="53"/>
      <c r="H21" s="24"/>
      <c r="I21" s="12"/>
      <c r="J21" s="12"/>
      <c r="K21" s="12"/>
      <c r="L21" s="12"/>
      <c r="M21" s="16"/>
      <c r="N21" s="18">
        <f t="shared" si="0"/>
        <v>0</v>
      </c>
      <c r="O21" s="18">
        <f t="shared" si="1"/>
        <v>0.1</v>
      </c>
      <c r="P21" s="18">
        <f t="shared" si="2"/>
        <v>0.2</v>
      </c>
      <c r="Q21" s="18">
        <f t="shared" si="3"/>
        <v>0.3</v>
      </c>
      <c r="R21" s="16">
        <f t="shared" si="4"/>
        <v>0.4</v>
      </c>
      <c r="S21" s="18">
        <f t="shared" si="5"/>
        <v>5.95</v>
      </c>
      <c r="T21" s="18">
        <f t="shared" si="6"/>
        <v>5.95</v>
      </c>
      <c r="U21" s="20">
        <f t="shared" si="7"/>
        <v>3.3</v>
      </c>
      <c r="V21" s="12">
        <f t="shared" si="8"/>
        <v>3.1</v>
      </c>
      <c r="W21" s="12">
        <f t="shared" si="9"/>
        <v>3.8</v>
      </c>
      <c r="X21" s="16">
        <f t="shared" si="10"/>
        <v>3.4</v>
      </c>
    </row>
    <row r="22" spans="1:24" ht="12.75">
      <c r="A22" s="8">
        <v>42293</v>
      </c>
      <c r="B22" s="2">
        <v>289</v>
      </c>
      <c r="D22">
        <v>0</v>
      </c>
      <c r="E22"/>
      <c r="F22" s="9"/>
      <c r="G22" s="53"/>
      <c r="H22" s="24"/>
      <c r="I22" s="12"/>
      <c r="J22" s="12"/>
      <c r="K22" s="12"/>
      <c r="L22" s="12"/>
      <c r="M22" s="16"/>
      <c r="N22" s="18">
        <f t="shared" si="0"/>
        <v>0</v>
      </c>
      <c r="O22" s="18">
        <f t="shared" si="1"/>
        <v>0.1</v>
      </c>
      <c r="P22" s="18">
        <f t="shared" si="2"/>
        <v>0.2</v>
      </c>
      <c r="Q22" s="18">
        <f t="shared" si="3"/>
        <v>0.3</v>
      </c>
      <c r="R22" s="16">
        <f t="shared" si="4"/>
        <v>0.4</v>
      </c>
      <c r="S22" s="18">
        <f t="shared" si="5"/>
        <v>5.95</v>
      </c>
      <c r="T22" s="18">
        <f t="shared" si="6"/>
        <v>5.95</v>
      </c>
      <c r="U22" s="20">
        <f t="shared" si="7"/>
        <v>3.3</v>
      </c>
      <c r="V22" s="12">
        <f t="shared" si="8"/>
        <v>3.1</v>
      </c>
      <c r="W22" s="12">
        <f t="shared" si="9"/>
        <v>3.8</v>
      </c>
      <c r="X22" s="16">
        <f t="shared" si="10"/>
        <v>3.4</v>
      </c>
    </row>
    <row r="23" spans="1:24" ht="12.75">
      <c r="A23" s="8">
        <v>42294</v>
      </c>
      <c r="B23" s="2">
        <v>290</v>
      </c>
      <c r="D23">
        <v>0</v>
      </c>
      <c r="E23"/>
      <c r="F23" s="9"/>
      <c r="G23" s="53"/>
      <c r="H23" s="24"/>
      <c r="I23" s="12"/>
      <c r="J23" s="12"/>
      <c r="K23" s="12"/>
      <c r="L23" s="12"/>
      <c r="M23" s="16"/>
      <c r="N23" s="18">
        <f t="shared" si="0"/>
        <v>0</v>
      </c>
      <c r="O23" s="18">
        <f t="shared" si="1"/>
        <v>0.1</v>
      </c>
      <c r="P23" s="18">
        <f t="shared" si="2"/>
        <v>0.2</v>
      </c>
      <c r="Q23" s="18">
        <f t="shared" si="3"/>
        <v>0.3</v>
      </c>
      <c r="R23" s="16">
        <f t="shared" si="4"/>
        <v>0.4</v>
      </c>
      <c r="S23" s="18">
        <f t="shared" si="5"/>
        <v>5.95</v>
      </c>
      <c r="T23" s="18">
        <f t="shared" si="6"/>
        <v>5.95</v>
      </c>
      <c r="U23" s="20">
        <f t="shared" si="7"/>
        <v>3.3</v>
      </c>
      <c r="V23" s="12">
        <f t="shared" si="8"/>
        <v>3.1</v>
      </c>
      <c r="W23" s="12">
        <f t="shared" si="9"/>
        <v>3.8</v>
      </c>
      <c r="X23" s="16">
        <f t="shared" si="10"/>
        <v>3.4</v>
      </c>
    </row>
    <row r="24" spans="1:24" ht="12.75">
      <c r="A24" s="8">
        <v>42295</v>
      </c>
      <c r="B24" s="2">
        <v>291</v>
      </c>
      <c r="D24">
        <v>5</v>
      </c>
      <c r="E24">
        <v>0.019</v>
      </c>
      <c r="F24" s="9"/>
      <c r="G24" s="53"/>
      <c r="H24" s="24"/>
      <c r="I24" s="12"/>
      <c r="J24" s="12"/>
      <c r="K24" s="12"/>
      <c r="L24" s="12"/>
      <c r="M24" s="16"/>
      <c r="N24" s="18">
        <f t="shared" si="0"/>
        <v>-0.019</v>
      </c>
      <c r="O24" s="18">
        <f t="shared" si="1"/>
        <v>0.081</v>
      </c>
      <c r="P24" s="18">
        <f t="shared" si="2"/>
        <v>0.18100000000000002</v>
      </c>
      <c r="Q24" s="18">
        <f t="shared" si="3"/>
        <v>0.28099999999999997</v>
      </c>
      <c r="R24" s="16">
        <f t="shared" si="4"/>
        <v>0.381</v>
      </c>
      <c r="S24" s="18">
        <f t="shared" si="5"/>
        <v>5.931</v>
      </c>
      <c r="T24" s="18">
        <f t="shared" si="6"/>
        <v>5.931</v>
      </c>
      <c r="U24" s="20">
        <f t="shared" si="7"/>
        <v>3.2809999999999997</v>
      </c>
      <c r="V24" s="12">
        <f t="shared" si="8"/>
        <v>3.081</v>
      </c>
      <c r="W24" s="12">
        <f t="shared" si="9"/>
        <v>3.7809999999999997</v>
      </c>
      <c r="X24" s="16">
        <f t="shared" si="10"/>
        <v>3.381</v>
      </c>
    </row>
    <row r="25" spans="1:24" ht="12.75">
      <c r="A25" s="8">
        <v>42296</v>
      </c>
      <c r="B25" s="2">
        <v>292</v>
      </c>
      <c r="D25">
        <v>0</v>
      </c>
      <c r="E25">
        <v>0.009</v>
      </c>
      <c r="F25" s="9"/>
      <c r="G25" s="53"/>
      <c r="H25" s="24"/>
      <c r="I25" s="12"/>
      <c r="J25" s="12"/>
      <c r="K25" s="12"/>
      <c r="L25" s="12"/>
      <c r="M25" s="16"/>
      <c r="N25" s="18">
        <f t="shared" si="0"/>
        <v>-0.009</v>
      </c>
      <c r="O25" s="18">
        <f t="shared" si="1"/>
        <v>0.09100000000000001</v>
      </c>
      <c r="P25" s="18">
        <f t="shared" si="2"/>
        <v>0.191</v>
      </c>
      <c r="Q25" s="18">
        <f t="shared" si="3"/>
        <v>0.291</v>
      </c>
      <c r="R25" s="16">
        <f t="shared" si="4"/>
        <v>0.391</v>
      </c>
      <c r="S25" s="18">
        <f t="shared" si="5"/>
        <v>5.941</v>
      </c>
      <c r="T25" s="18">
        <f t="shared" si="6"/>
        <v>5.941</v>
      </c>
      <c r="U25" s="20">
        <f t="shared" si="7"/>
        <v>3.291</v>
      </c>
      <c r="V25" s="12">
        <f t="shared" si="8"/>
        <v>3.091</v>
      </c>
      <c r="W25" s="12">
        <f t="shared" si="9"/>
        <v>3.791</v>
      </c>
      <c r="X25" s="16">
        <f t="shared" si="10"/>
        <v>3.391</v>
      </c>
    </row>
    <row r="26" spans="1:24" ht="12.75">
      <c r="A26" s="8">
        <v>42297</v>
      </c>
      <c r="B26" s="2">
        <v>293</v>
      </c>
      <c r="D26">
        <v>5</v>
      </c>
      <c r="E26">
        <v>0.051</v>
      </c>
      <c r="F26" s="9"/>
      <c r="G26" s="53"/>
      <c r="H26" s="24"/>
      <c r="I26" s="12"/>
      <c r="J26" s="12"/>
      <c r="K26" s="12"/>
      <c r="L26" s="12"/>
      <c r="M26" s="16"/>
      <c r="N26" s="18">
        <f t="shared" si="0"/>
        <v>-0.051</v>
      </c>
      <c r="O26" s="18">
        <f t="shared" si="1"/>
        <v>0.04900000000000001</v>
      </c>
      <c r="P26" s="18">
        <f t="shared" si="2"/>
        <v>0.14900000000000002</v>
      </c>
      <c r="Q26" s="18">
        <f t="shared" si="3"/>
        <v>0.249</v>
      </c>
      <c r="R26" s="16">
        <f t="shared" si="4"/>
        <v>0.34900000000000003</v>
      </c>
      <c r="S26" s="18">
        <f t="shared" si="5"/>
        <v>5.899</v>
      </c>
      <c r="T26" s="18">
        <f t="shared" si="6"/>
        <v>5.899</v>
      </c>
      <c r="U26" s="20">
        <f t="shared" si="7"/>
        <v>3.2489999999999997</v>
      </c>
      <c r="V26" s="12">
        <f t="shared" si="8"/>
        <v>3.049</v>
      </c>
      <c r="W26" s="12">
        <f t="shared" si="9"/>
        <v>3.7489999999999997</v>
      </c>
      <c r="X26" s="16">
        <f t="shared" si="10"/>
        <v>3.3489999999999998</v>
      </c>
    </row>
    <row r="27" spans="1:24" ht="12.75">
      <c r="A27" s="8">
        <v>42298</v>
      </c>
      <c r="B27" s="2">
        <v>294</v>
      </c>
      <c r="D27">
        <v>3</v>
      </c>
      <c r="E27">
        <v>0.098</v>
      </c>
      <c r="F27" s="9"/>
      <c r="G27" s="53"/>
      <c r="H27" s="24"/>
      <c r="I27" s="12"/>
      <c r="J27" s="12"/>
      <c r="K27" s="12"/>
      <c r="L27" s="12"/>
      <c r="M27" s="16"/>
      <c r="N27" s="18">
        <f t="shared" si="0"/>
        <v>-0.098</v>
      </c>
      <c r="O27" s="18">
        <f t="shared" si="1"/>
        <v>0.0020000000000000018</v>
      </c>
      <c r="P27" s="18">
        <f t="shared" si="2"/>
        <v>0.10200000000000001</v>
      </c>
      <c r="Q27" s="18">
        <f t="shared" si="3"/>
        <v>0.20199999999999999</v>
      </c>
      <c r="R27" s="16">
        <f t="shared" si="4"/>
        <v>0.30200000000000005</v>
      </c>
      <c r="S27" s="18">
        <f t="shared" si="5"/>
        <v>5.852</v>
      </c>
      <c r="T27" s="18">
        <f t="shared" si="6"/>
        <v>5.852</v>
      </c>
      <c r="U27" s="20">
        <f t="shared" si="7"/>
        <v>3.202</v>
      </c>
      <c r="V27" s="12">
        <f t="shared" si="8"/>
        <v>3.0020000000000002</v>
      </c>
      <c r="W27" s="12">
        <f t="shared" si="9"/>
        <v>3.702</v>
      </c>
      <c r="X27" s="16">
        <f t="shared" si="10"/>
        <v>3.302</v>
      </c>
    </row>
    <row r="28" spans="1:24" ht="12.75">
      <c r="A28" s="8">
        <v>42299</v>
      </c>
      <c r="B28" s="2">
        <v>295</v>
      </c>
      <c r="D28">
        <v>0</v>
      </c>
      <c r="E28">
        <v>0.052</v>
      </c>
      <c r="F28" s="9"/>
      <c r="G28" s="53"/>
      <c r="H28" s="24"/>
      <c r="I28" s="12"/>
      <c r="J28" s="12"/>
      <c r="K28" s="12"/>
      <c r="L28" s="12"/>
      <c r="M28" s="16"/>
      <c r="N28" s="18">
        <f t="shared" si="0"/>
        <v>-0.052</v>
      </c>
      <c r="O28" s="18">
        <f t="shared" si="1"/>
        <v>0.04800000000000001</v>
      </c>
      <c r="P28" s="18">
        <f t="shared" si="2"/>
        <v>0.14800000000000002</v>
      </c>
      <c r="Q28" s="18">
        <f t="shared" si="3"/>
        <v>0.248</v>
      </c>
      <c r="R28" s="16">
        <f t="shared" si="4"/>
        <v>0.34800000000000003</v>
      </c>
      <c r="S28" s="18">
        <f t="shared" si="5"/>
        <v>5.898000000000001</v>
      </c>
      <c r="T28" s="18">
        <f t="shared" si="6"/>
        <v>5.898000000000001</v>
      </c>
      <c r="U28" s="20">
        <f t="shared" si="7"/>
        <v>3.2479999999999998</v>
      </c>
      <c r="V28" s="12">
        <f t="shared" si="8"/>
        <v>3.048</v>
      </c>
      <c r="W28" s="12">
        <f t="shared" si="9"/>
        <v>3.7479999999999998</v>
      </c>
      <c r="X28" s="16">
        <f t="shared" si="10"/>
        <v>3.348</v>
      </c>
    </row>
    <row r="29" spans="1:24" ht="12.75">
      <c r="A29" s="8">
        <v>42300</v>
      </c>
      <c r="B29" s="2">
        <v>296</v>
      </c>
      <c r="D29">
        <v>1</v>
      </c>
      <c r="E29">
        <v>0.028</v>
      </c>
      <c r="F29" s="9"/>
      <c r="G29" s="53"/>
      <c r="H29" s="24"/>
      <c r="I29" s="12"/>
      <c r="J29" s="12"/>
      <c r="K29" s="12"/>
      <c r="L29" s="12"/>
      <c r="M29" s="16"/>
      <c r="N29" s="18">
        <f t="shared" si="0"/>
        <v>-0.028</v>
      </c>
      <c r="O29" s="18">
        <f t="shared" si="1"/>
        <v>0.07200000000000001</v>
      </c>
      <c r="P29" s="18">
        <f t="shared" si="2"/>
        <v>0.17200000000000001</v>
      </c>
      <c r="Q29" s="18">
        <f t="shared" si="3"/>
        <v>0.27199999999999996</v>
      </c>
      <c r="R29" s="16">
        <f t="shared" si="4"/>
        <v>0.372</v>
      </c>
      <c r="S29" s="18">
        <f t="shared" si="5"/>
        <v>5.922000000000001</v>
      </c>
      <c r="T29" s="18">
        <f t="shared" si="6"/>
        <v>5.922000000000001</v>
      </c>
      <c r="U29" s="20">
        <f t="shared" si="7"/>
        <v>3.272</v>
      </c>
      <c r="V29" s="12">
        <f t="shared" si="8"/>
        <v>3.072</v>
      </c>
      <c r="W29" s="12">
        <f t="shared" si="9"/>
        <v>3.772</v>
      </c>
      <c r="X29" s="16">
        <f t="shared" si="10"/>
        <v>3.372</v>
      </c>
    </row>
    <row r="30" spans="1:24" ht="12.75">
      <c r="A30" s="8">
        <v>42301</v>
      </c>
      <c r="B30" s="2">
        <v>297</v>
      </c>
      <c r="D30">
        <v>3</v>
      </c>
      <c r="E30">
        <v>0.09</v>
      </c>
      <c r="F30" s="9"/>
      <c r="G30" s="53"/>
      <c r="H30" s="24"/>
      <c r="I30" s="12"/>
      <c r="J30" s="12"/>
      <c r="K30" s="12"/>
      <c r="L30" s="12"/>
      <c r="M30" s="16"/>
      <c r="N30" s="18">
        <f t="shared" si="0"/>
        <v>-0.09</v>
      </c>
      <c r="O30" s="18">
        <f t="shared" si="1"/>
        <v>0.010000000000000009</v>
      </c>
      <c r="P30" s="18">
        <f t="shared" si="2"/>
        <v>0.11000000000000001</v>
      </c>
      <c r="Q30" s="18">
        <f t="shared" si="3"/>
        <v>0.21</v>
      </c>
      <c r="R30" s="16">
        <f t="shared" si="4"/>
        <v>0.31000000000000005</v>
      </c>
      <c r="S30" s="18">
        <f t="shared" si="5"/>
        <v>5.86</v>
      </c>
      <c r="T30" s="18">
        <f t="shared" si="6"/>
        <v>5.86</v>
      </c>
      <c r="U30" s="20">
        <f t="shared" si="7"/>
        <v>3.21</v>
      </c>
      <c r="V30" s="12">
        <f t="shared" si="8"/>
        <v>3.0100000000000002</v>
      </c>
      <c r="W30" s="12">
        <f t="shared" si="9"/>
        <v>3.71</v>
      </c>
      <c r="X30" s="16">
        <f t="shared" si="10"/>
        <v>3.31</v>
      </c>
    </row>
    <row r="31" spans="1:24" ht="12.75">
      <c r="A31" s="8">
        <v>42302</v>
      </c>
      <c r="B31" s="2">
        <v>298</v>
      </c>
      <c r="D31">
        <v>0</v>
      </c>
      <c r="E31">
        <v>0.06</v>
      </c>
      <c r="F31" s="9"/>
      <c r="G31" s="53"/>
      <c r="H31" s="24"/>
      <c r="I31" s="12"/>
      <c r="J31" s="12"/>
      <c r="K31" s="12"/>
      <c r="L31" s="12"/>
      <c r="M31" s="16"/>
      <c r="N31" s="18">
        <f t="shared" si="0"/>
        <v>-0.06</v>
      </c>
      <c r="O31" s="18">
        <f t="shared" si="1"/>
        <v>0.04000000000000001</v>
      </c>
      <c r="P31" s="18">
        <f t="shared" si="2"/>
        <v>0.14</v>
      </c>
      <c r="Q31" s="18">
        <f t="shared" si="3"/>
        <v>0.24</v>
      </c>
      <c r="R31" s="16">
        <f t="shared" si="4"/>
        <v>0.34</v>
      </c>
      <c r="S31" s="18">
        <f t="shared" si="5"/>
        <v>5.890000000000001</v>
      </c>
      <c r="T31" s="18">
        <f t="shared" si="6"/>
        <v>5.890000000000001</v>
      </c>
      <c r="U31" s="20">
        <f t="shared" si="7"/>
        <v>3.2399999999999998</v>
      </c>
      <c r="V31" s="12">
        <f t="shared" si="8"/>
        <v>3.04</v>
      </c>
      <c r="W31" s="12">
        <f t="shared" si="9"/>
        <v>3.7399999999999998</v>
      </c>
      <c r="X31" s="16">
        <f t="shared" si="10"/>
        <v>3.34</v>
      </c>
    </row>
    <row r="32" spans="1:24" ht="12.75">
      <c r="A32" s="8">
        <v>42303</v>
      </c>
      <c r="B32" s="2">
        <v>299</v>
      </c>
      <c r="D32">
        <v>1</v>
      </c>
      <c r="E32">
        <v>0.044</v>
      </c>
      <c r="F32" s="9"/>
      <c r="G32" s="53"/>
      <c r="H32" s="24"/>
      <c r="I32" s="12"/>
      <c r="J32" s="12"/>
      <c r="K32" s="12"/>
      <c r="L32" s="12"/>
      <c r="M32" s="16"/>
      <c r="N32" s="18">
        <f t="shared" si="0"/>
        <v>-0.044</v>
      </c>
      <c r="O32" s="18">
        <f t="shared" si="1"/>
        <v>0.05600000000000001</v>
      </c>
      <c r="P32" s="18">
        <f t="shared" si="2"/>
        <v>0.15600000000000003</v>
      </c>
      <c r="Q32" s="18">
        <f t="shared" si="3"/>
        <v>0.256</v>
      </c>
      <c r="R32" s="16">
        <f t="shared" si="4"/>
        <v>0.35600000000000004</v>
      </c>
      <c r="S32" s="18">
        <f t="shared" si="5"/>
        <v>5.906000000000001</v>
      </c>
      <c r="T32" s="18">
        <f t="shared" si="6"/>
        <v>5.906000000000001</v>
      </c>
      <c r="U32" s="20">
        <f t="shared" si="7"/>
        <v>3.256</v>
      </c>
      <c r="V32" s="12">
        <f t="shared" si="8"/>
        <v>3.056</v>
      </c>
      <c r="W32" s="12">
        <f t="shared" si="9"/>
        <v>3.756</v>
      </c>
      <c r="X32" s="16">
        <f t="shared" si="10"/>
        <v>3.356</v>
      </c>
    </row>
    <row r="33" spans="1:24" ht="12.75">
      <c r="A33" s="8">
        <v>42304</v>
      </c>
      <c r="B33" s="2">
        <v>300</v>
      </c>
      <c r="D33">
        <v>0</v>
      </c>
      <c r="E33">
        <v>0.038</v>
      </c>
      <c r="F33" s="9"/>
      <c r="G33" s="53"/>
      <c r="H33" s="24"/>
      <c r="I33" s="12"/>
      <c r="J33" s="12"/>
      <c r="K33" s="12"/>
      <c r="L33" s="12"/>
      <c r="M33" s="16"/>
      <c r="N33" s="18">
        <f t="shared" si="0"/>
        <v>-0.038</v>
      </c>
      <c r="O33" s="18">
        <f t="shared" si="1"/>
        <v>0.062000000000000006</v>
      </c>
      <c r="P33" s="18">
        <f t="shared" si="2"/>
        <v>0.162</v>
      </c>
      <c r="Q33" s="18">
        <f t="shared" si="3"/>
        <v>0.262</v>
      </c>
      <c r="R33" s="16">
        <f t="shared" si="4"/>
        <v>0.36200000000000004</v>
      </c>
      <c r="S33" s="18">
        <f t="shared" si="5"/>
        <v>5.912</v>
      </c>
      <c r="T33" s="18">
        <f t="shared" si="6"/>
        <v>5.912</v>
      </c>
      <c r="U33" s="20">
        <f t="shared" si="7"/>
        <v>3.262</v>
      </c>
      <c r="V33" s="12">
        <f t="shared" si="8"/>
        <v>3.0620000000000003</v>
      </c>
      <c r="W33" s="12">
        <f t="shared" si="9"/>
        <v>3.762</v>
      </c>
      <c r="X33" s="16">
        <f t="shared" si="10"/>
        <v>3.362</v>
      </c>
    </row>
    <row r="34" spans="1:24" ht="12.75">
      <c r="A34" s="8">
        <v>42305</v>
      </c>
      <c r="B34" s="2">
        <v>301</v>
      </c>
      <c r="D34">
        <v>7</v>
      </c>
      <c r="E34">
        <v>0.085</v>
      </c>
      <c r="F34" s="9"/>
      <c r="G34" s="53"/>
      <c r="H34" s="24"/>
      <c r="I34" s="12"/>
      <c r="J34" s="12"/>
      <c r="K34" s="12"/>
      <c r="L34" s="12"/>
      <c r="M34" s="16"/>
      <c r="N34" s="18">
        <f t="shared" si="0"/>
        <v>-0.085</v>
      </c>
      <c r="O34" s="18">
        <f t="shared" si="1"/>
        <v>0.015</v>
      </c>
      <c r="P34" s="18">
        <f t="shared" si="2"/>
        <v>0.115</v>
      </c>
      <c r="Q34" s="18">
        <f t="shared" si="3"/>
        <v>0.21499999999999997</v>
      </c>
      <c r="R34" s="16">
        <f t="shared" si="4"/>
        <v>0.315</v>
      </c>
      <c r="S34" s="18">
        <f t="shared" si="5"/>
        <v>5.865</v>
      </c>
      <c r="T34" s="18">
        <f t="shared" si="6"/>
        <v>5.865</v>
      </c>
      <c r="U34" s="20">
        <f t="shared" si="7"/>
        <v>3.215</v>
      </c>
      <c r="V34" s="12">
        <f t="shared" si="8"/>
        <v>3.015</v>
      </c>
      <c r="W34" s="12">
        <f t="shared" si="9"/>
        <v>3.715</v>
      </c>
      <c r="X34" s="16">
        <f t="shared" si="10"/>
        <v>3.315</v>
      </c>
    </row>
    <row r="35" spans="1:24" ht="12.75">
      <c r="A35" s="8">
        <v>42306</v>
      </c>
      <c r="B35" s="2">
        <v>302</v>
      </c>
      <c r="D35">
        <v>11</v>
      </c>
      <c r="E35">
        <v>0.129</v>
      </c>
      <c r="F35" s="9"/>
      <c r="G35" s="53"/>
      <c r="H35" s="24"/>
      <c r="I35" s="12"/>
      <c r="J35" s="12"/>
      <c r="K35" s="12"/>
      <c r="L35" s="12"/>
      <c r="M35" s="16"/>
      <c r="N35" s="18">
        <f t="shared" si="0"/>
        <v>-0.129</v>
      </c>
      <c r="O35" s="18">
        <f t="shared" si="1"/>
        <v>-0.028999999999999998</v>
      </c>
      <c r="P35" s="18">
        <f t="shared" si="2"/>
        <v>0.07100000000000001</v>
      </c>
      <c r="Q35" s="18">
        <f t="shared" si="3"/>
        <v>0.17099999999999999</v>
      </c>
      <c r="R35" s="16">
        <f t="shared" si="4"/>
        <v>0.271</v>
      </c>
      <c r="S35" s="18">
        <f t="shared" si="5"/>
        <v>5.821</v>
      </c>
      <c r="T35" s="18">
        <f t="shared" si="6"/>
        <v>5.821</v>
      </c>
      <c r="U35" s="20">
        <f t="shared" si="7"/>
        <v>3.171</v>
      </c>
      <c r="V35" s="12">
        <f t="shared" si="8"/>
        <v>2.971</v>
      </c>
      <c r="W35" s="12">
        <f t="shared" si="9"/>
        <v>3.671</v>
      </c>
      <c r="X35" s="16">
        <f t="shared" si="10"/>
        <v>3.271</v>
      </c>
    </row>
    <row r="36" spans="1:24" ht="12.75">
      <c r="A36" s="8">
        <v>42307</v>
      </c>
      <c r="B36" s="2">
        <v>303</v>
      </c>
      <c r="D36">
        <v>2</v>
      </c>
      <c r="E36">
        <v>0.192</v>
      </c>
      <c r="F36" s="9"/>
      <c r="G36" s="53"/>
      <c r="H36" s="24"/>
      <c r="I36" s="12"/>
      <c r="J36" s="12"/>
      <c r="K36" s="12"/>
      <c r="L36" s="12"/>
      <c r="M36" s="16"/>
      <c r="N36" s="18">
        <f t="shared" si="0"/>
        <v>-0.192</v>
      </c>
      <c r="O36" s="18">
        <f t="shared" si="1"/>
        <v>-0.092</v>
      </c>
      <c r="P36" s="18">
        <f t="shared" si="2"/>
        <v>0.008000000000000007</v>
      </c>
      <c r="Q36" s="18">
        <f t="shared" si="3"/>
        <v>0.10799999999999998</v>
      </c>
      <c r="R36" s="16">
        <f t="shared" si="4"/>
        <v>0.20800000000000002</v>
      </c>
      <c r="S36" s="18">
        <f t="shared" si="5"/>
        <v>5.758</v>
      </c>
      <c r="T36" s="18">
        <f t="shared" si="6"/>
        <v>5.758</v>
      </c>
      <c r="U36" s="20">
        <f t="shared" si="7"/>
        <v>3.1079999999999997</v>
      </c>
      <c r="V36" s="12">
        <f t="shared" si="8"/>
        <v>2.908</v>
      </c>
      <c r="W36" s="12">
        <f t="shared" si="9"/>
        <v>3.6079999999999997</v>
      </c>
      <c r="X36" s="16">
        <f t="shared" si="10"/>
        <v>3.2079999999999997</v>
      </c>
    </row>
    <row r="37" spans="1:24" ht="12.75">
      <c r="A37" s="8">
        <v>42308</v>
      </c>
      <c r="B37" s="2">
        <v>304</v>
      </c>
      <c r="D37">
        <v>1</v>
      </c>
      <c r="E37">
        <v>0.159</v>
      </c>
      <c r="F37" s="9"/>
      <c r="G37" s="53"/>
      <c r="H37" s="24"/>
      <c r="I37" s="12"/>
      <c r="J37" s="12"/>
      <c r="K37" s="12"/>
      <c r="L37" s="12"/>
      <c r="M37" s="16"/>
      <c r="N37" s="18">
        <f t="shared" si="0"/>
        <v>-0.159</v>
      </c>
      <c r="O37" s="18">
        <f t="shared" si="1"/>
        <v>-0.059</v>
      </c>
      <c r="P37" s="18">
        <f t="shared" si="2"/>
        <v>0.04100000000000001</v>
      </c>
      <c r="Q37" s="18">
        <f t="shared" si="3"/>
        <v>0.141</v>
      </c>
      <c r="R37" s="16">
        <f t="shared" si="4"/>
        <v>0.24100000000000002</v>
      </c>
      <c r="S37" s="18">
        <f t="shared" si="5"/>
        <v>5.791</v>
      </c>
      <c r="T37" s="18">
        <f t="shared" si="6"/>
        <v>5.791</v>
      </c>
      <c r="U37" s="20">
        <f t="shared" si="7"/>
        <v>3.141</v>
      </c>
      <c r="V37" s="12">
        <f t="shared" si="8"/>
        <v>2.9410000000000003</v>
      </c>
      <c r="W37" s="12">
        <f t="shared" si="9"/>
        <v>3.641</v>
      </c>
      <c r="X37" s="16">
        <f t="shared" si="10"/>
        <v>3.241</v>
      </c>
    </row>
    <row r="38" spans="1:24" ht="12.75">
      <c r="A38" s="8">
        <v>42309</v>
      </c>
      <c r="B38" s="2">
        <v>305</v>
      </c>
      <c r="D38">
        <v>0</v>
      </c>
      <c r="E38">
        <v>0.152</v>
      </c>
      <c r="F38" s="9"/>
      <c r="G38" s="53"/>
      <c r="H38" s="24"/>
      <c r="I38" s="12"/>
      <c r="J38" s="12"/>
      <c r="K38" s="12"/>
      <c r="L38" s="12"/>
      <c r="M38" s="16"/>
      <c r="N38" s="18">
        <f t="shared" si="0"/>
        <v>-0.152</v>
      </c>
      <c r="O38" s="18">
        <f t="shared" si="1"/>
        <v>-0.05199999999999999</v>
      </c>
      <c r="P38" s="18">
        <f t="shared" si="2"/>
        <v>0.048000000000000015</v>
      </c>
      <c r="Q38" s="18">
        <f t="shared" si="3"/>
        <v>0.148</v>
      </c>
      <c r="R38" s="16">
        <f t="shared" si="4"/>
        <v>0.24800000000000003</v>
      </c>
      <c r="S38" s="18">
        <f t="shared" si="5"/>
        <v>5.798</v>
      </c>
      <c r="T38" s="18">
        <f t="shared" si="6"/>
        <v>5.798</v>
      </c>
      <c r="U38" s="20">
        <f t="shared" si="7"/>
        <v>3.1479999999999997</v>
      </c>
      <c r="V38" s="12">
        <f t="shared" si="8"/>
        <v>2.948</v>
      </c>
      <c r="W38" s="12">
        <f t="shared" si="9"/>
        <v>3.6479999999999997</v>
      </c>
      <c r="X38" s="16">
        <f t="shared" si="10"/>
        <v>3.2479999999999998</v>
      </c>
    </row>
    <row r="39" spans="1:24" ht="12.75">
      <c r="A39" s="8">
        <v>42310</v>
      </c>
      <c r="B39" s="2">
        <v>306</v>
      </c>
      <c r="D39">
        <v>0</v>
      </c>
      <c r="E39">
        <v>0.142</v>
      </c>
      <c r="F39" s="9"/>
      <c r="G39" s="53"/>
      <c r="H39" s="24"/>
      <c r="I39" s="12"/>
      <c r="J39" s="12"/>
      <c r="K39" s="12"/>
      <c r="L39" s="12"/>
      <c r="M39" s="16"/>
      <c r="N39" s="18">
        <f t="shared" si="0"/>
        <v>-0.142</v>
      </c>
      <c r="O39" s="18">
        <f t="shared" si="1"/>
        <v>-0.04199999999999998</v>
      </c>
      <c r="P39" s="18">
        <f t="shared" si="2"/>
        <v>0.058000000000000024</v>
      </c>
      <c r="Q39" s="18">
        <f t="shared" si="3"/>
        <v>0.158</v>
      </c>
      <c r="R39" s="16">
        <f t="shared" si="4"/>
        <v>0.258</v>
      </c>
      <c r="S39" s="18">
        <f t="shared" si="5"/>
        <v>5.808</v>
      </c>
      <c r="T39" s="18">
        <f t="shared" si="6"/>
        <v>5.808</v>
      </c>
      <c r="U39" s="20">
        <f t="shared" si="7"/>
        <v>3.158</v>
      </c>
      <c r="V39" s="12">
        <f t="shared" si="8"/>
        <v>2.958</v>
      </c>
      <c r="W39" s="12">
        <f t="shared" si="9"/>
        <v>3.658</v>
      </c>
      <c r="X39" s="16">
        <f t="shared" si="10"/>
        <v>3.258</v>
      </c>
    </row>
    <row r="40" spans="1:24" ht="12.75">
      <c r="A40" s="8">
        <v>42311</v>
      </c>
      <c r="B40" s="2">
        <v>307</v>
      </c>
      <c r="D40">
        <v>0</v>
      </c>
      <c r="E40">
        <v>0.131</v>
      </c>
      <c r="F40" s="9"/>
      <c r="G40" s="53"/>
      <c r="H40" s="24"/>
      <c r="I40" s="12"/>
      <c r="J40" s="12"/>
      <c r="K40" s="12"/>
      <c r="L40" s="12"/>
      <c r="M40" s="16"/>
      <c r="N40" s="18">
        <f t="shared" si="0"/>
        <v>-0.131</v>
      </c>
      <c r="O40" s="18">
        <f t="shared" si="1"/>
        <v>-0.031</v>
      </c>
      <c r="P40" s="18">
        <f t="shared" si="2"/>
        <v>0.069</v>
      </c>
      <c r="Q40" s="18">
        <f t="shared" si="3"/>
        <v>0.16899999999999998</v>
      </c>
      <c r="R40" s="16">
        <f t="shared" si="4"/>
        <v>0.269</v>
      </c>
      <c r="S40" s="18">
        <f t="shared" si="5"/>
        <v>5.819</v>
      </c>
      <c r="T40" s="18">
        <f t="shared" si="6"/>
        <v>5.819</v>
      </c>
      <c r="U40" s="20">
        <f t="shared" si="7"/>
        <v>3.1689999999999996</v>
      </c>
      <c r="V40" s="12">
        <f t="shared" si="8"/>
        <v>2.9690000000000003</v>
      </c>
      <c r="W40" s="12">
        <f t="shared" si="9"/>
        <v>3.6689999999999996</v>
      </c>
      <c r="X40" s="16">
        <f t="shared" si="10"/>
        <v>3.269</v>
      </c>
    </row>
    <row r="41" spans="1:24" ht="12.75">
      <c r="A41" s="8">
        <v>42312</v>
      </c>
      <c r="B41" s="2">
        <v>308</v>
      </c>
      <c r="D41">
        <v>0</v>
      </c>
      <c r="E41">
        <v>0.125</v>
      </c>
      <c r="F41" s="9"/>
      <c r="G41" s="53"/>
      <c r="H41" s="24"/>
      <c r="I41" s="12"/>
      <c r="J41" s="12"/>
      <c r="K41" s="12"/>
      <c r="L41" s="12"/>
      <c r="M41" s="16"/>
      <c r="N41" s="18">
        <f t="shared" si="0"/>
        <v>-0.125</v>
      </c>
      <c r="O41" s="18">
        <f t="shared" si="1"/>
        <v>-0.024999999999999994</v>
      </c>
      <c r="P41" s="18">
        <f t="shared" si="2"/>
        <v>0.07500000000000001</v>
      </c>
      <c r="Q41" s="18">
        <f t="shared" si="3"/>
        <v>0.175</v>
      </c>
      <c r="R41" s="16">
        <f t="shared" si="4"/>
        <v>0.275</v>
      </c>
      <c r="S41" s="18">
        <f t="shared" si="5"/>
        <v>5.825</v>
      </c>
      <c r="T41" s="18">
        <f t="shared" si="6"/>
        <v>5.825</v>
      </c>
      <c r="U41" s="20">
        <f t="shared" si="7"/>
        <v>3.175</v>
      </c>
      <c r="V41" s="12">
        <f t="shared" si="8"/>
        <v>2.975</v>
      </c>
      <c r="W41" s="12">
        <f t="shared" si="9"/>
        <v>3.675</v>
      </c>
      <c r="X41" s="16">
        <f t="shared" si="10"/>
        <v>3.275</v>
      </c>
    </row>
    <row r="42" spans="1:24" ht="12.75">
      <c r="A42" s="8">
        <v>42313</v>
      </c>
      <c r="B42" s="2">
        <v>309</v>
      </c>
      <c r="D42">
        <v>0</v>
      </c>
      <c r="E42">
        <v>0.115</v>
      </c>
      <c r="F42" s="9"/>
      <c r="G42" s="53"/>
      <c r="H42" s="24"/>
      <c r="I42" s="12"/>
      <c r="J42" s="12"/>
      <c r="K42" s="12"/>
      <c r="L42" s="12"/>
      <c r="M42" s="16"/>
      <c r="N42" s="18">
        <f t="shared" si="0"/>
        <v>-0.115</v>
      </c>
      <c r="O42" s="18">
        <f t="shared" si="1"/>
        <v>-0.015</v>
      </c>
      <c r="P42" s="18">
        <f t="shared" si="2"/>
        <v>0.085</v>
      </c>
      <c r="Q42" s="18">
        <f t="shared" si="3"/>
        <v>0.185</v>
      </c>
      <c r="R42" s="16">
        <f t="shared" si="4"/>
        <v>0.28500000000000003</v>
      </c>
      <c r="S42" s="18">
        <f t="shared" si="5"/>
        <v>5.835</v>
      </c>
      <c r="T42" s="18">
        <f t="shared" si="6"/>
        <v>5.835</v>
      </c>
      <c r="U42" s="20">
        <f t="shared" si="7"/>
        <v>3.1849999999999996</v>
      </c>
      <c r="V42" s="12">
        <f t="shared" si="8"/>
        <v>2.985</v>
      </c>
      <c r="W42" s="12">
        <f t="shared" si="9"/>
        <v>3.6849999999999996</v>
      </c>
      <c r="X42" s="16">
        <f t="shared" si="10"/>
        <v>3.2849999999999997</v>
      </c>
    </row>
    <row r="43" spans="1:24" ht="12.75">
      <c r="A43" s="8">
        <v>42314</v>
      </c>
      <c r="B43" s="2">
        <v>310</v>
      </c>
      <c r="D43">
        <v>0</v>
      </c>
      <c r="E43">
        <v>0.113</v>
      </c>
      <c r="F43" s="9"/>
      <c r="G43" s="19"/>
      <c r="H43" s="24"/>
      <c r="I43" s="12"/>
      <c r="J43" s="12"/>
      <c r="K43" s="12"/>
      <c r="L43" s="12"/>
      <c r="M43" s="16"/>
      <c r="N43" s="18">
        <f t="shared" si="0"/>
        <v>-0.113</v>
      </c>
      <c r="O43" s="18">
        <f t="shared" si="1"/>
        <v>-0.012999999999999998</v>
      </c>
      <c r="P43" s="18">
        <f t="shared" si="2"/>
        <v>0.08700000000000001</v>
      </c>
      <c r="Q43" s="18">
        <f t="shared" si="3"/>
        <v>0.187</v>
      </c>
      <c r="R43" s="16">
        <f t="shared" si="4"/>
        <v>0.28700000000000003</v>
      </c>
      <c r="S43" s="18">
        <f t="shared" si="5"/>
        <v>5.837</v>
      </c>
      <c r="T43" s="18">
        <f t="shared" si="6"/>
        <v>5.837</v>
      </c>
      <c r="U43" s="20">
        <f t="shared" si="7"/>
        <v>3.187</v>
      </c>
      <c r="V43" s="12">
        <f t="shared" si="8"/>
        <v>2.987</v>
      </c>
      <c r="W43" s="12">
        <f t="shared" si="9"/>
        <v>3.687</v>
      </c>
      <c r="X43" s="16">
        <f t="shared" si="10"/>
        <v>3.287</v>
      </c>
    </row>
    <row r="44" spans="1:24" ht="12.75">
      <c r="A44" s="8">
        <v>42315</v>
      </c>
      <c r="B44" s="2">
        <v>311</v>
      </c>
      <c r="D44">
        <v>0</v>
      </c>
      <c r="E44">
        <v>0.116</v>
      </c>
      <c r="F44" s="9"/>
      <c r="G44" s="19"/>
      <c r="H44" s="24"/>
      <c r="I44" s="12"/>
      <c r="J44" s="12"/>
      <c r="K44" s="12"/>
      <c r="L44" s="12"/>
      <c r="M44" s="16"/>
      <c r="N44" s="18">
        <f t="shared" si="0"/>
        <v>-0.116</v>
      </c>
      <c r="O44" s="18">
        <f t="shared" si="1"/>
        <v>-0.016</v>
      </c>
      <c r="P44" s="18">
        <f t="shared" si="2"/>
        <v>0.084</v>
      </c>
      <c r="Q44" s="18">
        <f t="shared" si="3"/>
        <v>0.184</v>
      </c>
      <c r="R44" s="16">
        <f t="shared" si="4"/>
        <v>0.28400000000000003</v>
      </c>
      <c r="S44" s="18">
        <f t="shared" si="5"/>
        <v>5.8340000000000005</v>
      </c>
      <c r="T44" s="18">
        <f t="shared" si="6"/>
        <v>5.8340000000000005</v>
      </c>
      <c r="U44" s="20">
        <f t="shared" si="7"/>
        <v>3.1839999999999997</v>
      </c>
      <c r="V44" s="12">
        <f t="shared" si="8"/>
        <v>2.984</v>
      </c>
      <c r="W44" s="12">
        <f t="shared" si="9"/>
        <v>3.6839999999999997</v>
      </c>
      <c r="X44" s="16">
        <f t="shared" si="10"/>
        <v>3.284</v>
      </c>
    </row>
    <row r="45" spans="1:24" ht="12.75">
      <c r="A45" s="8">
        <v>42316</v>
      </c>
      <c r="B45" s="2">
        <v>312</v>
      </c>
      <c r="D45">
        <v>0</v>
      </c>
      <c r="E45">
        <v>0.115</v>
      </c>
      <c r="F45" s="9"/>
      <c r="G45" s="19"/>
      <c r="H45" s="24"/>
      <c r="I45" s="12"/>
      <c r="J45" s="12"/>
      <c r="K45" s="12"/>
      <c r="L45" s="12"/>
      <c r="M45" s="16"/>
      <c r="N45" s="18">
        <f t="shared" si="0"/>
        <v>-0.115</v>
      </c>
      <c r="O45" s="18">
        <f t="shared" si="1"/>
        <v>-0.015</v>
      </c>
      <c r="P45" s="18">
        <f t="shared" si="2"/>
        <v>0.085</v>
      </c>
      <c r="Q45" s="18">
        <f t="shared" si="3"/>
        <v>0.185</v>
      </c>
      <c r="R45" s="16">
        <f t="shared" si="4"/>
        <v>0.28500000000000003</v>
      </c>
      <c r="S45" s="18">
        <f t="shared" si="5"/>
        <v>5.835</v>
      </c>
      <c r="T45" s="18">
        <f t="shared" si="6"/>
        <v>5.835</v>
      </c>
      <c r="U45" s="20">
        <f t="shared" si="7"/>
        <v>3.1849999999999996</v>
      </c>
      <c r="V45" s="12">
        <f t="shared" si="8"/>
        <v>2.985</v>
      </c>
      <c r="W45" s="12">
        <f t="shared" si="9"/>
        <v>3.6849999999999996</v>
      </c>
      <c r="X45" s="16">
        <f t="shared" si="10"/>
        <v>3.2849999999999997</v>
      </c>
    </row>
    <row r="46" spans="1:24" ht="12.75">
      <c r="A46" s="8">
        <v>42317</v>
      </c>
      <c r="B46" s="2">
        <v>313</v>
      </c>
      <c r="D46">
        <v>0</v>
      </c>
      <c r="E46">
        <v>0.106</v>
      </c>
      <c r="F46" s="9"/>
      <c r="G46" s="19"/>
      <c r="H46" s="24"/>
      <c r="I46" s="12"/>
      <c r="J46" s="12"/>
      <c r="K46" s="12"/>
      <c r="L46" s="12"/>
      <c r="M46" s="16"/>
      <c r="N46" s="18">
        <f t="shared" si="0"/>
        <v>-0.106</v>
      </c>
      <c r="O46" s="18">
        <f t="shared" si="1"/>
        <v>-0.0059999999999999915</v>
      </c>
      <c r="P46" s="18">
        <f t="shared" si="2"/>
        <v>0.09400000000000001</v>
      </c>
      <c r="Q46" s="18">
        <f t="shared" si="3"/>
        <v>0.194</v>
      </c>
      <c r="R46" s="16">
        <f t="shared" si="4"/>
        <v>0.29400000000000004</v>
      </c>
      <c r="S46" s="18">
        <f t="shared" si="5"/>
        <v>5.844</v>
      </c>
      <c r="T46" s="18">
        <f t="shared" si="6"/>
        <v>5.844</v>
      </c>
      <c r="U46" s="20">
        <f t="shared" si="7"/>
        <v>3.194</v>
      </c>
      <c r="V46" s="12">
        <f t="shared" si="8"/>
        <v>2.994</v>
      </c>
      <c r="W46" s="12">
        <f t="shared" si="9"/>
        <v>3.694</v>
      </c>
      <c r="X46" s="16">
        <f t="shared" si="10"/>
        <v>3.294</v>
      </c>
    </row>
    <row r="47" spans="1:24" ht="12.75">
      <c r="A47" s="8">
        <v>42318</v>
      </c>
      <c r="B47" s="2">
        <v>314</v>
      </c>
      <c r="D47">
        <v>0</v>
      </c>
      <c r="E47">
        <v>0.104</v>
      </c>
      <c r="F47" s="9"/>
      <c r="G47" s="19"/>
      <c r="H47" s="24"/>
      <c r="I47" s="12"/>
      <c r="J47" s="12"/>
      <c r="K47" s="12"/>
      <c r="L47" s="12"/>
      <c r="M47" s="16"/>
      <c r="N47" s="18">
        <f t="shared" si="0"/>
        <v>-0.104</v>
      </c>
      <c r="O47" s="18">
        <f t="shared" si="1"/>
        <v>-0.00399999999999999</v>
      </c>
      <c r="P47" s="18">
        <f t="shared" si="2"/>
        <v>0.09600000000000002</v>
      </c>
      <c r="Q47" s="18">
        <f t="shared" si="3"/>
        <v>0.196</v>
      </c>
      <c r="R47" s="16">
        <f t="shared" si="4"/>
        <v>0.29600000000000004</v>
      </c>
      <c r="S47" s="18">
        <f t="shared" si="5"/>
        <v>5.846</v>
      </c>
      <c r="T47" s="18">
        <f t="shared" si="6"/>
        <v>5.846</v>
      </c>
      <c r="U47" s="20">
        <f t="shared" si="7"/>
        <v>3.1959999999999997</v>
      </c>
      <c r="V47" s="12">
        <f t="shared" si="8"/>
        <v>2.996</v>
      </c>
      <c r="W47" s="12">
        <f t="shared" si="9"/>
        <v>3.6959999999999997</v>
      </c>
      <c r="X47" s="16">
        <f t="shared" si="10"/>
        <v>3.296</v>
      </c>
    </row>
    <row r="48" spans="1:24" ht="12.75">
      <c r="A48" s="8">
        <v>42319</v>
      </c>
      <c r="B48" s="2">
        <v>315</v>
      </c>
      <c r="D48">
        <v>0</v>
      </c>
      <c r="E48">
        <v>0.102</v>
      </c>
      <c r="F48" s="9"/>
      <c r="G48" s="19"/>
      <c r="H48" s="24"/>
      <c r="I48" s="12"/>
      <c r="J48" s="12"/>
      <c r="K48" s="12"/>
      <c r="L48" s="12"/>
      <c r="M48" s="16"/>
      <c r="N48" s="18">
        <f t="shared" si="0"/>
        <v>-0.102</v>
      </c>
      <c r="O48" s="18">
        <f t="shared" si="1"/>
        <v>-0.001999999999999988</v>
      </c>
      <c r="P48" s="18">
        <f t="shared" si="2"/>
        <v>0.09800000000000002</v>
      </c>
      <c r="Q48" s="18">
        <f t="shared" si="3"/>
        <v>0.198</v>
      </c>
      <c r="R48" s="16">
        <f t="shared" si="4"/>
        <v>0.29800000000000004</v>
      </c>
      <c r="S48" s="18">
        <f t="shared" si="5"/>
        <v>5.848</v>
      </c>
      <c r="T48" s="18">
        <f t="shared" si="6"/>
        <v>5.848</v>
      </c>
      <c r="U48" s="20">
        <f t="shared" si="7"/>
        <v>3.198</v>
      </c>
      <c r="V48" s="12">
        <f t="shared" si="8"/>
        <v>2.998</v>
      </c>
      <c r="W48" s="12">
        <f t="shared" si="9"/>
        <v>3.698</v>
      </c>
      <c r="X48" s="16">
        <f t="shared" si="10"/>
        <v>3.298</v>
      </c>
    </row>
    <row r="49" spans="1:24" ht="12.75">
      <c r="A49" s="8">
        <v>42320</v>
      </c>
      <c r="B49" s="2">
        <v>316</v>
      </c>
      <c r="D49">
        <v>0</v>
      </c>
      <c r="E49">
        <v>0.096</v>
      </c>
      <c r="F49" s="9"/>
      <c r="G49" s="19"/>
      <c r="H49" s="24"/>
      <c r="I49" s="12"/>
      <c r="J49" s="12"/>
      <c r="K49" s="12"/>
      <c r="L49" s="12"/>
      <c r="M49" s="16"/>
      <c r="N49" s="18">
        <f t="shared" si="0"/>
        <v>-0.096</v>
      </c>
      <c r="O49" s="18">
        <f t="shared" si="1"/>
        <v>0.0040000000000000036</v>
      </c>
      <c r="P49" s="18">
        <f t="shared" si="2"/>
        <v>0.10400000000000001</v>
      </c>
      <c r="Q49" s="18">
        <f t="shared" si="3"/>
        <v>0.204</v>
      </c>
      <c r="R49" s="16">
        <f t="shared" si="4"/>
        <v>0.30400000000000005</v>
      </c>
      <c r="S49" s="18">
        <f t="shared" si="5"/>
        <v>5.854</v>
      </c>
      <c r="T49" s="18">
        <f t="shared" si="6"/>
        <v>5.854</v>
      </c>
      <c r="U49" s="20">
        <f t="shared" si="7"/>
        <v>3.2039999999999997</v>
      </c>
      <c r="V49" s="12">
        <f t="shared" si="8"/>
        <v>3.004</v>
      </c>
      <c r="W49" s="12">
        <f t="shared" si="9"/>
        <v>3.7039999999999997</v>
      </c>
      <c r="X49" s="16">
        <f t="shared" si="10"/>
        <v>3.304</v>
      </c>
    </row>
    <row r="50" spans="1:24" ht="12.75">
      <c r="A50" s="8">
        <v>42321</v>
      </c>
      <c r="B50" s="2">
        <v>317</v>
      </c>
      <c r="D50">
        <v>0</v>
      </c>
      <c r="E50">
        <v>0.1</v>
      </c>
      <c r="F50" s="9"/>
      <c r="G50" s="19"/>
      <c r="H50" s="24"/>
      <c r="I50" s="12"/>
      <c r="J50" s="12"/>
      <c r="K50" s="12"/>
      <c r="L50" s="12"/>
      <c r="M50" s="16"/>
      <c r="N50" s="18">
        <f t="shared" si="0"/>
        <v>-0.1</v>
      </c>
      <c r="O50" s="18">
        <f t="shared" si="1"/>
        <v>0</v>
      </c>
      <c r="P50" s="18">
        <f t="shared" si="2"/>
        <v>0.1</v>
      </c>
      <c r="Q50" s="18">
        <f t="shared" si="3"/>
        <v>0.19999999999999998</v>
      </c>
      <c r="R50" s="16">
        <f t="shared" si="4"/>
        <v>0.30000000000000004</v>
      </c>
      <c r="S50" s="18">
        <f t="shared" si="5"/>
        <v>5.8500000000000005</v>
      </c>
      <c r="T50" s="18">
        <f t="shared" si="6"/>
        <v>5.8500000000000005</v>
      </c>
      <c r="U50" s="20">
        <f t="shared" si="7"/>
        <v>3.1999999999999997</v>
      </c>
      <c r="V50" s="12">
        <f t="shared" si="8"/>
        <v>3</v>
      </c>
      <c r="W50" s="12">
        <f t="shared" si="9"/>
        <v>3.6999999999999997</v>
      </c>
      <c r="X50" s="16">
        <f t="shared" si="10"/>
        <v>3.3</v>
      </c>
    </row>
    <row r="51" spans="1:24" ht="12.75">
      <c r="A51" s="8">
        <v>42322</v>
      </c>
      <c r="B51" s="2">
        <v>318</v>
      </c>
      <c r="D51">
        <v>0</v>
      </c>
      <c r="E51">
        <v>0.093</v>
      </c>
      <c r="F51" s="9"/>
      <c r="G51" s="19"/>
      <c r="H51" s="56"/>
      <c r="I51" s="36"/>
      <c r="J51" s="36"/>
      <c r="K51" s="36"/>
      <c r="L51" s="36"/>
      <c r="M51" s="25"/>
      <c r="N51" s="18">
        <f t="shared" si="0"/>
        <v>-0.093</v>
      </c>
      <c r="O51" s="18">
        <f t="shared" si="1"/>
        <v>0.007000000000000006</v>
      </c>
      <c r="P51" s="18">
        <f t="shared" si="2"/>
        <v>0.10700000000000001</v>
      </c>
      <c r="Q51" s="18">
        <f t="shared" si="3"/>
        <v>0.207</v>
      </c>
      <c r="R51" s="16">
        <f t="shared" si="4"/>
        <v>0.30700000000000005</v>
      </c>
      <c r="S51" s="18">
        <f t="shared" si="5"/>
        <v>5.857</v>
      </c>
      <c r="T51" s="18">
        <f t="shared" si="6"/>
        <v>5.857</v>
      </c>
      <c r="U51" s="20">
        <f t="shared" si="7"/>
        <v>3.207</v>
      </c>
      <c r="V51" s="12">
        <f t="shared" si="8"/>
        <v>3.007</v>
      </c>
      <c r="W51" s="12">
        <f t="shared" si="9"/>
        <v>3.707</v>
      </c>
      <c r="X51" s="16">
        <f t="shared" si="10"/>
        <v>3.307</v>
      </c>
    </row>
    <row r="52" spans="1:24" ht="12.75">
      <c r="A52" s="8">
        <v>42323</v>
      </c>
      <c r="B52" s="2">
        <v>319</v>
      </c>
      <c r="D52">
        <v>0</v>
      </c>
      <c r="E52">
        <v>0.098</v>
      </c>
      <c r="F52" s="9"/>
      <c r="G52" s="19"/>
      <c r="H52" s="24"/>
      <c r="I52" s="12"/>
      <c r="J52" s="12"/>
      <c r="K52" s="12"/>
      <c r="L52" s="12"/>
      <c r="M52" s="16"/>
      <c r="N52" s="18">
        <f t="shared" si="0"/>
        <v>-0.098</v>
      </c>
      <c r="O52" s="18">
        <f t="shared" si="1"/>
        <v>0.0020000000000000018</v>
      </c>
      <c r="P52" s="18">
        <f t="shared" si="2"/>
        <v>0.10200000000000001</v>
      </c>
      <c r="Q52" s="18">
        <f t="shared" si="3"/>
        <v>0.20199999999999999</v>
      </c>
      <c r="R52" s="16">
        <f t="shared" si="4"/>
        <v>0.30200000000000005</v>
      </c>
      <c r="S52" s="18">
        <f t="shared" si="5"/>
        <v>5.852</v>
      </c>
      <c r="T52" s="18">
        <f t="shared" si="6"/>
        <v>5.852</v>
      </c>
      <c r="U52" s="20">
        <f t="shared" si="7"/>
        <v>3.202</v>
      </c>
      <c r="V52" s="12">
        <f t="shared" si="8"/>
        <v>3.0020000000000002</v>
      </c>
      <c r="W52" s="12">
        <f t="shared" si="9"/>
        <v>3.702</v>
      </c>
      <c r="X52" s="16">
        <f t="shared" si="10"/>
        <v>3.302</v>
      </c>
    </row>
    <row r="53" spans="1:24" ht="12.75">
      <c r="A53" s="8">
        <v>42324</v>
      </c>
      <c r="B53" s="2">
        <v>320</v>
      </c>
      <c r="D53">
        <v>0</v>
      </c>
      <c r="E53">
        <v>0.095</v>
      </c>
      <c r="F53" s="9"/>
      <c r="G53" s="19"/>
      <c r="H53" s="24"/>
      <c r="I53" s="12"/>
      <c r="J53" s="12"/>
      <c r="K53" s="12"/>
      <c r="L53" s="12"/>
      <c r="M53" s="16"/>
      <c r="N53" s="18">
        <f t="shared" si="0"/>
        <v>-0.095</v>
      </c>
      <c r="O53" s="18">
        <f t="shared" si="1"/>
        <v>0.0050000000000000044</v>
      </c>
      <c r="P53" s="18">
        <f t="shared" si="2"/>
        <v>0.10500000000000001</v>
      </c>
      <c r="Q53" s="18">
        <f t="shared" si="3"/>
        <v>0.205</v>
      </c>
      <c r="R53" s="16">
        <f t="shared" si="4"/>
        <v>0.30500000000000005</v>
      </c>
      <c r="S53" s="18">
        <f t="shared" si="5"/>
        <v>5.855</v>
      </c>
      <c r="T53" s="18">
        <f t="shared" si="6"/>
        <v>5.855</v>
      </c>
      <c r="U53" s="20">
        <f t="shared" si="7"/>
        <v>3.2049999999999996</v>
      </c>
      <c r="V53" s="12">
        <f t="shared" si="8"/>
        <v>3.005</v>
      </c>
      <c r="W53" s="12">
        <f t="shared" si="9"/>
        <v>3.7049999999999996</v>
      </c>
      <c r="X53" s="16">
        <f t="shared" si="10"/>
        <v>3.3049999999999997</v>
      </c>
    </row>
    <row r="54" spans="1:24" ht="12.75">
      <c r="A54" s="8">
        <v>42325</v>
      </c>
      <c r="B54" s="2">
        <v>321</v>
      </c>
      <c r="D54">
        <v>0</v>
      </c>
      <c r="E54">
        <v>0.094</v>
      </c>
      <c r="F54" s="9"/>
      <c r="G54" s="19"/>
      <c r="H54" s="24"/>
      <c r="I54" s="12"/>
      <c r="J54" s="12"/>
      <c r="K54" s="12"/>
      <c r="L54" s="12"/>
      <c r="M54" s="16"/>
      <c r="N54" s="18">
        <f t="shared" si="0"/>
        <v>-0.094</v>
      </c>
      <c r="O54" s="18">
        <f t="shared" si="1"/>
        <v>0.006000000000000005</v>
      </c>
      <c r="P54" s="18">
        <f t="shared" si="2"/>
        <v>0.10600000000000001</v>
      </c>
      <c r="Q54" s="18">
        <f t="shared" si="3"/>
        <v>0.206</v>
      </c>
      <c r="R54" s="16">
        <f t="shared" si="4"/>
        <v>0.30600000000000005</v>
      </c>
      <c r="S54" s="18">
        <f t="shared" si="5"/>
        <v>5.856</v>
      </c>
      <c r="T54" s="18">
        <f t="shared" si="6"/>
        <v>5.856</v>
      </c>
      <c r="U54" s="20">
        <f t="shared" si="7"/>
        <v>3.206</v>
      </c>
      <c r="V54" s="12">
        <f t="shared" si="8"/>
        <v>3.0060000000000002</v>
      </c>
      <c r="W54" s="12">
        <f t="shared" si="9"/>
        <v>3.706</v>
      </c>
      <c r="X54" s="16">
        <f t="shared" si="10"/>
        <v>3.306</v>
      </c>
    </row>
    <row r="55" spans="1:24" ht="12.75">
      <c r="A55" s="8">
        <v>42326</v>
      </c>
      <c r="B55" s="2">
        <v>322</v>
      </c>
      <c r="D55">
        <v>0</v>
      </c>
      <c r="E55">
        <v>0.096</v>
      </c>
      <c r="F55" s="9"/>
      <c r="G55" s="19"/>
      <c r="H55" s="24"/>
      <c r="I55" s="12"/>
      <c r="J55" s="12"/>
      <c r="K55" s="12"/>
      <c r="L55" s="12"/>
      <c r="M55" s="16"/>
      <c r="N55" s="18">
        <f t="shared" si="0"/>
        <v>-0.096</v>
      </c>
      <c r="O55" s="18">
        <f t="shared" si="1"/>
        <v>0.0040000000000000036</v>
      </c>
      <c r="P55" s="18">
        <f t="shared" si="2"/>
        <v>0.10400000000000001</v>
      </c>
      <c r="Q55" s="18">
        <f t="shared" si="3"/>
        <v>0.204</v>
      </c>
      <c r="R55" s="16">
        <f t="shared" si="4"/>
        <v>0.30400000000000005</v>
      </c>
      <c r="S55" s="18">
        <f t="shared" si="5"/>
        <v>5.854</v>
      </c>
      <c r="T55" s="18">
        <f t="shared" si="6"/>
        <v>5.854</v>
      </c>
      <c r="U55" s="20">
        <f t="shared" si="7"/>
        <v>3.2039999999999997</v>
      </c>
      <c r="V55" s="12">
        <f t="shared" si="8"/>
        <v>3.004</v>
      </c>
      <c r="W55" s="12">
        <f t="shared" si="9"/>
        <v>3.7039999999999997</v>
      </c>
      <c r="X55" s="16">
        <f t="shared" si="10"/>
        <v>3.304</v>
      </c>
    </row>
    <row r="56" spans="1:24" ht="12.75">
      <c r="A56" s="8">
        <v>42327</v>
      </c>
      <c r="B56" s="2">
        <v>323</v>
      </c>
      <c r="D56">
        <v>0</v>
      </c>
      <c r="E56">
        <v>0.093</v>
      </c>
      <c r="F56" s="9"/>
      <c r="G56" s="19"/>
      <c r="H56" s="24"/>
      <c r="I56" s="12"/>
      <c r="J56" s="12"/>
      <c r="K56" s="12"/>
      <c r="L56" s="12"/>
      <c r="M56" s="16"/>
      <c r="N56" s="18">
        <f t="shared" si="0"/>
        <v>-0.093</v>
      </c>
      <c r="O56" s="18">
        <f t="shared" si="1"/>
        <v>0.007000000000000006</v>
      </c>
      <c r="P56" s="18">
        <f t="shared" si="2"/>
        <v>0.10700000000000001</v>
      </c>
      <c r="Q56" s="18">
        <f t="shared" si="3"/>
        <v>0.207</v>
      </c>
      <c r="R56" s="16">
        <f t="shared" si="4"/>
        <v>0.30700000000000005</v>
      </c>
      <c r="S56" s="18">
        <f t="shared" si="5"/>
        <v>5.857</v>
      </c>
      <c r="T56" s="18">
        <f t="shared" si="6"/>
        <v>5.857</v>
      </c>
      <c r="U56" s="20">
        <f t="shared" si="7"/>
        <v>3.207</v>
      </c>
      <c r="V56" s="12">
        <f t="shared" si="8"/>
        <v>3.007</v>
      </c>
      <c r="W56" s="12">
        <f t="shared" si="9"/>
        <v>3.707</v>
      </c>
      <c r="X56" s="16">
        <f t="shared" si="10"/>
        <v>3.307</v>
      </c>
    </row>
    <row r="57" spans="1:24" ht="12.75">
      <c r="A57" s="8">
        <v>42328</v>
      </c>
      <c r="B57" s="2">
        <v>324</v>
      </c>
      <c r="D57">
        <v>16</v>
      </c>
      <c r="E57">
        <v>0.17</v>
      </c>
      <c r="F57" s="9"/>
      <c r="G57" s="19"/>
      <c r="H57" s="24"/>
      <c r="I57" s="12"/>
      <c r="J57" s="12"/>
      <c r="K57" s="12"/>
      <c r="L57" s="12"/>
      <c r="M57" s="16"/>
      <c r="N57" s="18">
        <f t="shared" si="0"/>
        <v>-0.17</v>
      </c>
      <c r="O57" s="18">
        <f t="shared" si="1"/>
        <v>-0.07</v>
      </c>
      <c r="P57" s="18">
        <f t="shared" si="2"/>
        <v>0.03</v>
      </c>
      <c r="Q57" s="18">
        <f t="shared" si="3"/>
        <v>0.12999999999999998</v>
      </c>
      <c r="R57" s="16">
        <f t="shared" si="4"/>
        <v>0.23</v>
      </c>
      <c r="S57" s="18">
        <f t="shared" si="5"/>
        <v>5.78</v>
      </c>
      <c r="T57" s="18">
        <f t="shared" si="6"/>
        <v>5.78</v>
      </c>
      <c r="U57" s="20">
        <f t="shared" si="7"/>
        <v>3.13</v>
      </c>
      <c r="V57" s="12">
        <f t="shared" si="8"/>
        <v>2.93</v>
      </c>
      <c r="W57" s="12">
        <f t="shared" si="9"/>
        <v>3.63</v>
      </c>
      <c r="X57" s="16">
        <f t="shared" si="10"/>
        <v>3.23</v>
      </c>
    </row>
    <row r="58" spans="1:24" ht="12.75">
      <c r="A58" s="8">
        <v>42329</v>
      </c>
      <c r="B58" s="2">
        <v>325</v>
      </c>
      <c r="D58">
        <v>11</v>
      </c>
      <c r="E58">
        <v>0.372</v>
      </c>
      <c r="F58" s="9"/>
      <c r="G58" s="19"/>
      <c r="H58" s="24"/>
      <c r="I58" s="12"/>
      <c r="J58" s="12"/>
      <c r="K58" s="12"/>
      <c r="L58" s="12"/>
      <c r="M58" s="16"/>
      <c r="N58" s="18">
        <f t="shared" si="0"/>
        <v>-0.372</v>
      </c>
      <c r="O58" s="18">
        <f t="shared" si="1"/>
        <v>-0.272</v>
      </c>
      <c r="P58" s="18">
        <f t="shared" si="2"/>
        <v>-0.172</v>
      </c>
      <c r="Q58" s="18">
        <f t="shared" si="3"/>
        <v>-0.07200000000000001</v>
      </c>
      <c r="R58" s="16">
        <f t="shared" si="4"/>
        <v>0.028000000000000025</v>
      </c>
      <c r="S58" s="18">
        <f t="shared" si="5"/>
        <v>5.578</v>
      </c>
      <c r="T58" s="18">
        <f t="shared" si="6"/>
        <v>5.578</v>
      </c>
      <c r="U58" s="20">
        <f t="shared" si="7"/>
        <v>2.928</v>
      </c>
      <c r="V58" s="12">
        <f t="shared" si="8"/>
        <v>2.728</v>
      </c>
      <c r="W58" s="12">
        <f t="shared" si="9"/>
        <v>3.428</v>
      </c>
      <c r="X58" s="16">
        <f t="shared" si="10"/>
        <v>3.028</v>
      </c>
    </row>
    <row r="59" spans="1:24" ht="12.75">
      <c r="A59" s="8">
        <v>42330</v>
      </c>
      <c r="B59" s="2">
        <v>326</v>
      </c>
      <c r="D59">
        <v>10</v>
      </c>
      <c r="E59">
        <v>0.42</v>
      </c>
      <c r="F59" s="9"/>
      <c r="G59" s="19"/>
      <c r="H59" s="24"/>
      <c r="I59" s="12"/>
      <c r="J59" s="12"/>
      <c r="K59" s="12"/>
      <c r="L59" s="12"/>
      <c r="M59" s="16"/>
      <c r="N59" s="18">
        <f t="shared" si="0"/>
        <v>-0.42</v>
      </c>
      <c r="O59" s="18">
        <f t="shared" si="1"/>
        <v>-0.31999999999999995</v>
      </c>
      <c r="P59" s="18">
        <f t="shared" si="2"/>
        <v>-0.21999999999999997</v>
      </c>
      <c r="Q59" s="18">
        <f t="shared" si="3"/>
        <v>-0.12</v>
      </c>
      <c r="R59" s="16">
        <f t="shared" si="4"/>
        <v>-0.019999999999999962</v>
      </c>
      <c r="S59" s="18">
        <f t="shared" si="5"/>
        <v>5.53</v>
      </c>
      <c r="T59" s="18">
        <f t="shared" si="6"/>
        <v>5.53</v>
      </c>
      <c r="U59" s="20">
        <f t="shared" si="7"/>
        <v>2.88</v>
      </c>
      <c r="V59" s="12">
        <f t="shared" si="8"/>
        <v>2.68</v>
      </c>
      <c r="W59" s="12">
        <f t="shared" si="9"/>
        <v>3.38</v>
      </c>
      <c r="X59" s="16">
        <f t="shared" si="10"/>
        <v>2.98</v>
      </c>
    </row>
    <row r="60" spans="1:24" ht="12.75">
      <c r="A60" s="8">
        <v>42331</v>
      </c>
      <c r="B60" s="2">
        <v>327</v>
      </c>
      <c r="D60">
        <v>0</v>
      </c>
      <c r="E60">
        <v>0.446</v>
      </c>
      <c r="F60" s="9"/>
      <c r="G60" s="19"/>
      <c r="H60" s="24"/>
      <c r="I60" s="12"/>
      <c r="J60" s="12"/>
      <c r="K60" s="12"/>
      <c r="L60" s="12"/>
      <c r="M60" s="16"/>
      <c r="N60" s="18">
        <f t="shared" si="0"/>
        <v>-0.446</v>
      </c>
      <c r="O60" s="18">
        <f t="shared" si="1"/>
        <v>-0.346</v>
      </c>
      <c r="P60" s="18">
        <f t="shared" si="2"/>
        <v>-0.246</v>
      </c>
      <c r="Q60" s="18">
        <f t="shared" si="3"/>
        <v>-0.14600000000000002</v>
      </c>
      <c r="R60" s="16">
        <f t="shared" si="4"/>
        <v>-0.045999999999999985</v>
      </c>
      <c r="S60" s="18">
        <f t="shared" si="5"/>
        <v>5.5040000000000004</v>
      </c>
      <c r="T60" s="18">
        <f t="shared" si="6"/>
        <v>5.5040000000000004</v>
      </c>
      <c r="U60" s="20">
        <f t="shared" si="7"/>
        <v>2.8539999999999996</v>
      </c>
      <c r="V60" s="12">
        <f t="shared" si="8"/>
        <v>2.654</v>
      </c>
      <c r="W60" s="12">
        <f t="shared" si="9"/>
        <v>3.3539999999999996</v>
      </c>
      <c r="X60" s="16">
        <f t="shared" si="10"/>
        <v>2.9539999999999997</v>
      </c>
    </row>
    <row r="61" spans="1:24" ht="12.75">
      <c r="A61" s="8">
        <v>42332</v>
      </c>
      <c r="B61" s="2">
        <v>328</v>
      </c>
      <c r="D61">
        <v>0</v>
      </c>
      <c r="E61">
        <v>0.388</v>
      </c>
      <c r="F61" s="9"/>
      <c r="G61" s="19"/>
      <c r="H61" s="24"/>
      <c r="I61" s="12"/>
      <c r="J61" s="12"/>
      <c r="K61" s="12"/>
      <c r="L61" s="12"/>
      <c r="M61" s="16"/>
      <c r="N61" s="18">
        <f t="shared" si="0"/>
        <v>-0.388</v>
      </c>
      <c r="O61" s="18">
        <f t="shared" si="1"/>
        <v>-0.28800000000000003</v>
      </c>
      <c r="P61" s="18">
        <f t="shared" si="2"/>
        <v>-0.188</v>
      </c>
      <c r="Q61" s="18">
        <f t="shared" si="3"/>
        <v>-0.08800000000000002</v>
      </c>
      <c r="R61" s="16">
        <f t="shared" si="4"/>
        <v>0.01200000000000001</v>
      </c>
      <c r="S61" s="18">
        <f t="shared" si="5"/>
        <v>5.562</v>
      </c>
      <c r="T61" s="18">
        <f t="shared" si="6"/>
        <v>5.562</v>
      </c>
      <c r="U61" s="20">
        <f t="shared" si="7"/>
        <v>2.912</v>
      </c>
      <c r="V61" s="12">
        <f t="shared" si="8"/>
        <v>2.712</v>
      </c>
      <c r="W61" s="12">
        <f t="shared" si="9"/>
        <v>3.412</v>
      </c>
      <c r="X61" s="16">
        <f t="shared" si="10"/>
        <v>3.012</v>
      </c>
    </row>
    <row r="62" spans="1:25" ht="12.75">
      <c r="A62" s="8">
        <v>42333</v>
      </c>
      <c r="B62" s="2">
        <v>329</v>
      </c>
      <c r="D62">
        <v>4</v>
      </c>
      <c r="E62">
        <v>0.388</v>
      </c>
      <c r="F62" s="9"/>
      <c r="G62" s="19"/>
      <c r="H62" s="24"/>
      <c r="I62" s="12"/>
      <c r="J62" s="12"/>
      <c r="K62" s="12"/>
      <c r="M62" s="16"/>
      <c r="N62" s="18">
        <f t="shared" si="0"/>
        <v>-0.388</v>
      </c>
      <c r="O62" s="18">
        <f t="shared" si="1"/>
        <v>-0.28800000000000003</v>
      </c>
      <c r="P62" s="18">
        <f t="shared" si="2"/>
        <v>-0.188</v>
      </c>
      <c r="Q62" s="18">
        <f t="shared" si="3"/>
        <v>-0.08800000000000002</v>
      </c>
      <c r="R62" s="16">
        <f t="shared" si="4"/>
        <v>0.01200000000000001</v>
      </c>
      <c r="S62" s="18">
        <f t="shared" si="5"/>
        <v>5.562</v>
      </c>
      <c r="T62" s="18">
        <f t="shared" si="6"/>
        <v>5.562</v>
      </c>
      <c r="U62" s="20">
        <f t="shared" si="7"/>
        <v>2.912</v>
      </c>
      <c r="V62" s="12">
        <f t="shared" si="8"/>
        <v>2.712</v>
      </c>
      <c r="W62" s="12">
        <f t="shared" si="9"/>
        <v>3.412</v>
      </c>
      <c r="X62" s="16">
        <f t="shared" si="10"/>
        <v>3.012</v>
      </c>
      <c r="Y62" s="31" t="s">
        <v>37</v>
      </c>
    </row>
    <row r="63" spans="1:24" ht="12.75">
      <c r="A63" s="8">
        <v>42334</v>
      </c>
      <c r="B63" s="2">
        <v>330</v>
      </c>
      <c r="D63">
        <v>17</v>
      </c>
      <c r="E63">
        <v>0.577</v>
      </c>
      <c r="F63" s="9"/>
      <c r="G63" s="19"/>
      <c r="H63" s="24"/>
      <c r="I63" s="12"/>
      <c r="J63" s="12"/>
      <c r="K63" s="12"/>
      <c r="M63" s="16"/>
      <c r="N63" s="18">
        <f t="shared" si="0"/>
        <v>-0.577</v>
      </c>
      <c r="O63" s="18">
        <f t="shared" si="1"/>
        <v>-0.477</v>
      </c>
      <c r="P63" s="18">
        <f t="shared" si="2"/>
        <v>-0.37699999999999995</v>
      </c>
      <c r="Q63" s="18">
        <f t="shared" si="3"/>
        <v>-0.27699999999999997</v>
      </c>
      <c r="R63" s="16">
        <f t="shared" si="4"/>
        <v>-0.17699999999999994</v>
      </c>
      <c r="S63" s="18">
        <f t="shared" si="5"/>
        <v>5.373</v>
      </c>
      <c r="T63" s="18">
        <f t="shared" si="6"/>
        <v>5.373</v>
      </c>
      <c r="U63" s="20">
        <f t="shared" si="7"/>
        <v>2.723</v>
      </c>
      <c r="V63" s="12">
        <f t="shared" si="8"/>
        <v>2.523</v>
      </c>
      <c r="W63" s="12">
        <f t="shared" si="9"/>
        <v>3.223</v>
      </c>
      <c r="X63" s="16">
        <f t="shared" si="10"/>
        <v>2.823</v>
      </c>
    </row>
    <row r="64" spans="1:24" ht="12.75">
      <c r="A64" s="8">
        <v>42335</v>
      </c>
      <c r="B64" s="2">
        <v>331</v>
      </c>
      <c r="D64">
        <v>5</v>
      </c>
      <c r="E64">
        <v>0.524</v>
      </c>
      <c r="F64" s="9"/>
      <c r="G64" s="19"/>
      <c r="H64" s="24"/>
      <c r="I64" s="12"/>
      <c r="J64" s="12"/>
      <c r="K64" s="12"/>
      <c r="L64" s="12"/>
      <c r="M64" s="16"/>
      <c r="N64" s="18">
        <f t="shared" si="0"/>
        <v>-0.524</v>
      </c>
      <c r="O64" s="18">
        <f t="shared" si="1"/>
        <v>-0.42400000000000004</v>
      </c>
      <c r="P64" s="18">
        <f t="shared" si="2"/>
        <v>-0.324</v>
      </c>
      <c r="Q64" s="18">
        <f t="shared" si="3"/>
        <v>-0.22400000000000003</v>
      </c>
      <c r="R64" s="16">
        <f t="shared" si="4"/>
        <v>-0.124</v>
      </c>
      <c r="S64" s="18">
        <f t="shared" si="5"/>
        <v>5.426</v>
      </c>
      <c r="T64" s="18">
        <f t="shared" si="6"/>
        <v>5.426</v>
      </c>
      <c r="U64" s="20">
        <f t="shared" si="7"/>
        <v>2.776</v>
      </c>
      <c r="V64" s="12">
        <f t="shared" si="8"/>
        <v>2.576</v>
      </c>
      <c r="W64" s="12">
        <f t="shared" si="9"/>
        <v>3.276</v>
      </c>
      <c r="X64" s="16">
        <f t="shared" si="10"/>
        <v>2.876</v>
      </c>
    </row>
    <row r="65" spans="1:24" ht="12.75">
      <c r="A65" s="8">
        <v>42336</v>
      </c>
      <c r="B65" s="2">
        <v>332</v>
      </c>
      <c r="D65">
        <v>5</v>
      </c>
      <c r="E65">
        <v>0.572</v>
      </c>
      <c r="F65" s="9"/>
      <c r="G65" s="19"/>
      <c r="H65" s="24"/>
      <c r="I65" s="12"/>
      <c r="J65" s="12"/>
      <c r="K65" s="12"/>
      <c r="L65" s="12"/>
      <c r="M65" s="16"/>
      <c r="N65" s="18">
        <f t="shared" si="0"/>
        <v>-0.572</v>
      </c>
      <c r="O65" s="18">
        <f t="shared" si="1"/>
        <v>-0.472</v>
      </c>
      <c r="P65" s="18">
        <f t="shared" si="2"/>
        <v>-0.37199999999999994</v>
      </c>
      <c r="Q65" s="18">
        <f t="shared" si="3"/>
        <v>-0.27199999999999996</v>
      </c>
      <c r="R65" s="16">
        <f t="shared" si="4"/>
        <v>-0.17199999999999993</v>
      </c>
      <c r="S65" s="18">
        <f t="shared" si="5"/>
        <v>5.378</v>
      </c>
      <c r="T65" s="18">
        <f t="shared" si="6"/>
        <v>5.378</v>
      </c>
      <c r="U65" s="20">
        <f t="shared" si="7"/>
        <v>2.7279999999999998</v>
      </c>
      <c r="V65" s="12">
        <f t="shared" si="8"/>
        <v>2.528</v>
      </c>
      <c r="W65" s="12">
        <f t="shared" si="9"/>
        <v>3.2279999999999998</v>
      </c>
      <c r="X65" s="16">
        <f t="shared" si="10"/>
        <v>2.828</v>
      </c>
    </row>
    <row r="66" spans="1:24" ht="12.75">
      <c r="A66" s="8">
        <v>42337</v>
      </c>
      <c r="B66" s="2">
        <v>333</v>
      </c>
      <c r="D66">
        <v>37</v>
      </c>
      <c r="E66">
        <v>0.746</v>
      </c>
      <c r="F66" s="9"/>
      <c r="G66" s="19"/>
      <c r="H66" s="24"/>
      <c r="I66" s="12"/>
      <c r="J66" s="12"/>
      <c r="K66" s="12"/>
      <c r="L66" s="12"/>
      <c r="M66" s="16"/>
      <c r="N66" s="18">
        <f t="shared" si="0"/>
        <v>-0.746</v>
      </c>
      <c r="O66" s="18">
        <f t="shared" si="1"/>
        <v>-0.646</v>
      </c>
      <c r="P66" s="18">
        <f t="shared" si="2"/>
        <v>-0.546</v>
      </c>
      <c r="Q66" s="18">
        <f t="shared" si="3"/>
        <v>-0.446</v>
      </c>
      <c r="R66" s="16">
        <f t="shared" si="4"/>
        <v>-0.346</v>
      </c>
      <c r="S66" s="18">
        <f t="shared" si="5"/>
        <v>5.204000000000001</v>
      </c>
      <c r="T66" s="18">
        <f t="shared" si="6"/>
        <v>5.204000000000001</v>
      </c>
      <c r="U66" s="20">
        <f t="shared" si="7"/>
        <v>2.554</v>
      </c>
      <c r="V66" s="12">
        <f t="shared" si="8"/>
        <v>2.354</v>
      </c>
      <c r="W66" s="12">
        <f t="shared" si="9"/>
        <v>3.054</v>
      </c>
      <c r="X66" s="16">
        <f t="shared" si="10"/>
        <v>2.654</v>
      </c>
    </row>
    <row r="67" spans="1:24" ht="12.75">
      <c r="A67" s="8">
        <v>42338</v>
      </c>
      <c r="B67" s="2">
        <v>334</v>
      </c>
      <c r="D67">
        <v>7</v>
      </c>
      <c r="E67">
        <v>0.833</v>
      </c>
      <c r="F67" s="9"/>
      <c r="G67" s="19"/>
      <c r="H67" s="24"/>
      <c r="I67" s="12"/>
      <c r="J67" s="12"/>
      <c r="K67" s="12"/>
      <c r="L67" s="12"/>
      <c r="M67" s="16"/>
      <c r="N67" s="18">
        <f t="shared" si="0"/>
        <v>-0.833</v>
      </c>
      <c r="O67" s="18">
        <f t="shared" si="1"/>
        <v>-0.733</v>
      </c>
      <c r="P67" s="18">
        <f t="shared" si="2"/>
        <v>-0.633</v>
      </c>
      <c r="Q67" s="18">
        <f t="shared" si="3"/>
        <v>-0.5329999999999999</v>
      </c>
      <c r="R67" s="16">
        <f t="shared" si="4"/>
        <v>-0.43299999999999994</v>
      </c>
      <c r="S67" s="18">
        <f t="shared" si="5"/>
        <v>5.117</v>
      </c>
      <c r="T67" s="18">
        <f t="shared" si="6"/>
        <v>5.117</v>
      </c>
      <c r="U67" s="20">
        <f t="shared" si="7"/>
        <v>2.4669999999999996</v>
      </c>
      <c r="V67" s="12">
        <f t="shared" si="8"/>
        <v>2.2670000000000003</v>
      </c>
      <c r="W67" s="12">
        <f t="shared" si="9"/>
        <v>2.9669999999999996</v>
      </c>
      <c r="X67" s="16">
        <f t="shared" si="10"/>
        <v>2.567</v>
      </c>
    </row>
    <row r="68" spans="1:24" ht="12.75">
      <c r="A68" s="8">
        <v>42339</v>
      </c>
      <c r="B68" s="2">
        <v>335</v>
      </c>
      <c r="D68">
        <v>0</v>
      </c>
      <c r="E68">
        <v>0.759</v>
      </c>
      <c r="F68" s="9"/>
      <c r="G68" s="19"/>
      <c r="H68" s="24"/>
      <c r="I68" s="12"/>
      <c r="J68" s="12"/>
      <c r="K68" s="12"/>
      <c r="M68" s="16"/>
      <c r="N68" s="18">
        <f t="shared" si="0"/>
        <v>-0.759</v>
      </c>
      <c r="O68" s="18">
        <f t="shared" si="1"/>
        <v>-0.659</v>
      </c>
      <c r="P68" s="18">
        <f t="shared" si="2"/>
        <v>-0.5589999999999999</v>
      </c>
      <c r="Q68" s="18">
        <f t="shared" si="3"/>
        <v>-0.459</v>
      </c>
      <c r="R68" s="16">
        <f t="shared" si="4"/>
        <v>-0.359</v>
      </c>
      <c r="S68" s="18">
        <f t="shared" si="5"/>
        <v>5.191</v>
      </c>
      <c r="T68" s="18">
        <f t="shared" si="6"/>
        <v>5.191</v>
      </c>
      <c r="U68" s="20">
        <f t="shared" si="7"/>
        <v>2.541</v>
      </c>
      <c r="V68" s="12">
        <f t="shared" si="8"/>
        <v>2.341</v>
      </c>
      <c r="W68" s="12">
        <f t="shared" si="9"/>
        <v>3.041</v>
      </c>
      <c r="X68" s="16">
        <f t="shared" si="10"/>
        <v>2.641</v>
      </c>
    </row>
    <row r="69" spans="1:24" ht="12.75">
      <c r="A69" s="8">
        <v>42340</v>
      </c>
      <c r="B69" s="2">
        <v>336</v>
      </c>
      <c r="D69">
        <v>0</v>
      </c>
      <c r="E69">
        <v>0.712</v>
      </c>
      <c r="F69" s="9"/>
      <c r="G69" s="19"/>
      <c r="H69" s="24"/>
      <c r="I69" s="12"/>
      <c r="J69" s="12"/>
      <c r="K69" s="12"/>
      <c r="L69" s="12"/>
      <c r="M69" s="16"/>
      <c r="N69" s="18">
        <f t="shared" si="0"/>
        <v>-0.712</v>
      </c>
      <c r="O69" s="18">
        <f t="shared" si="1"/>
        <v>-0.612</v>
      </c>
      <c r="P69" s="18">
        <f t="shared" si="2"/>
        <v>-0.512</v>
      </c>
      <c r="Q69" s="18">
        <f t="shared" si="3"/>
        <v>-0.412</v>
      </c>
      <c r="R69" s="16">
        <f t="shared" si="4"/>
        <v>-0.31199999999999994</v>
      </c>
      <c r="S69" s="18">
        <f t="shared" si="5"/>
        <v>5.238</v>
      </c>
      <c r="T69" s="18">
        <f t="shared" si="6"/>
        <v>5.238</v>
      </c>
      <c r="U69" s="20">
        <f t="shared" si="7"/>
        <v>2.588</v>
      </c>
      <c r="V69" s="12">
        <f t="shared" si="8"/>
        <v>2.388</v>
      </c>
      <c r="W69" s="12">
        <f t="shared" si="9"/>
        <v>3.088</v>
      </c>
      <c r="X69" s="16">
        <f t="shared" si="10"/>
        <v>2.6879999999999997</v>
      </c>
    </row>
    <row r="70" spans="1:24" ht="12.75">
      <c r="A70" s="8">
        <v>42341</v>
      </c>
      <c r="B70" s="2">
        <v>337</v>
      </c>
      <c r="D70">
        <v>0</v>
      </c>
      <c r="E70">
        <v>0.675</v>
      </c>
      <c r="F70" s="37"/>
      <c r="G70" s="19"/>
      <c r="H70" s="24"/>
      <c r="I70" s="12"/>
      <c r="J70" s="12"/>
      <c r="K70" s="12"/>
      <c r="L70" s="12"/>
      <c r="M70" s="16"/>
      <c r="N70" s="18">
        <f t="shared" si="0"/>
        <v>-0.675</v>
      </c>
      <c r="O70" s="18">
        <f t="shared" si="1"/>
        <v>-0.5750000000000001</v>
      </c>
      <c r="P70" s="18">
        <f t="shared" si="2"/>
        <v>-0.47500000000000003</v>
      </c>
      <c r="Q70" s="18">
        <f t="shared" si="3"/>
        <v>-0.37500000000000006</v>
      </c>
      <c r="R70" s="16">
        <f t="shared" si="4"/>
        <v>-0.275</v>
      </c>
      <c r="S70" s="18">
        <f t="shared" si="5"/>
        <v>5.275</v>
      </c>
      <c r="T70" s="18">
        <f t="shared" si="6"/>
        <v>5.275</v>
      </c>
      <c r="U70" s="20">
        <f t="shared" si="7"/>
        <v>2.625</v>
      </c>
      <c r="V70" s="12">
        <f t="shared" si="8"/>
        <v>2.425</v>
      </c>
      <c r="W70" s="12">
        <f t="shared" si="9"/>
        <v>3.125</v>
      </c>
      <c r="X70" s="16">
        <f t="shared" si="10"/>
        <v>2.7249999999999996</v>
      </c>
    </row>
    <row r="71" spans="1:24" ht="12.75">
      <c r="A71" s="8">
        <v>42342</v>
      </c>
      <c r="B71" s="2">
        <v>338</v>
      </c>
      <c r="D71">
        <v>2</v>
      </c>
      <c r="E71">
        <v>0.649</v>
      </c>
      <c r="F71" s="9"/>
      <c r="G71" s="19"/>
      <c r="H71" s="24"/>
      <c r="I71" s="12"/>
      <c r="J71" s="12"/>
      <c r="K71" s="12"/>
      <c r="L71" s="12"/>
      <c r="M71" s="16"/>
      <c r="N71" s="18">
        <f t="shared" si="0"/>
        <v>-0.649</v>
      </c>
      <c r="O71" s="18">
        <f t="shared" si="1"/>
        <v>-0.549</v>
      </c>
      <c r="P71" s="18">
        <f t="shared" si="2"/>
        <v>-0.449</v>
      </c>
      <c r="Q71" s="18">
        <f t="shared" si="3"/>
        <v>-0.34900000000000003</v>
      </c>
      <c r="R71" s="16">
        <f t="shared" si="4"/>
        <v>-0.249</v>
      </c>
      <c r="S71" s="18">
        <f t="shared" si="5"/>
        <v>5.301</v>
      </c>
      <c r="T71" s="18">
        <f t="shared" si="6"/>
        <v>5.301</v>
      </c>
      <c r="U71" s="20">
        <f t="shared" si="7"/>
        <v>2.651</v>
      </c>
      <c r="V71" s="12">
        <f t="shared" si="8"/>
        <v>2.451</v>
      </c>
      <c r="W71" s="12">
        <f t="shared" si="9"/>
        <v>3.151</v>
      </c>
      <c r="X71" s="16">
        <f t="shared" si="10"/>
        <v>2.751</v>
      </c>
    </row>
    <row r="72" spans="1:24" ht="12.75">
      <c r="A72" s="8">
        <v>42343</v>
      </c>
      <c r="B72" s="2">
        <v>339</v>
      </c>
      <c r="D72">
        <v>9</v>
      </c>
      <c r="E72">
        <v>0.776</v>
      </c>
      <c r="F72" s="9"/>
      <c r="G72" s="19"/>
      <c r="H72" s="24"/>
      <c r="I72" s="12"/>
      <c r="J72" s="12"/>
      <c r="K72" s="12"/>
      <c r="M72" s="16"/>
      <c r="N72" s="18">
        <f aca="true" t="shared" si="11" ref="N72:N135">(E72-0)*-1</f>
        <v>-0.776</v>
      </c>
      <c r="O72" s="18">
        <f aca="true" t="shared" si="12" ref="O72:O135">(0.1-E72)</f>
        <v>-0.676</v>
      </c>
      <c r="P72" s="18">
        <f aca="true" t="shared" si="13" ref="P72:P135">0.2-E72</f>
        <v>-0.5760000000000001</v>
      </c>
      <c r="Q72" s="18">
        <f aca="true" t="shared" si="14" ref="Q72:Q135">0.3-E72</f>
        <v>-0.47600000000000003</v>
      </c>
      <c r="R72" s="16">
        <f aca="true" t="shared" si="15" ref="R72:R135">0.4-E72</f>
        <v>-0.376</v>
      </c>
      <c r="S72" s="18">
        <f aca="true" t="shared" si="16" ref="S72:S135">5.95-E72</f>
        <v>5.174</v>
      </c>
      <c r="T72" s="18">
        <f aca="true" t="shared" si="17" ref="T72:T135">5.95-E72</f>
        <v>5.174</v>
      </c>
      <c r="U72" s="20">
        <f aca="true" t="shared" si="18" ref="U72:U135">3.3-E72</f>
        <v>2.524</v>
      </c>
      <c r="V72" s="12">
        <f aca="true" t="shared" si="19" ref="V72:V135">3.1-E72</f>
        <v>2.324</v>
      </c>
      <c r="W72" s="12">
        <f aca="true" t="shared" si="20" ref="W72:W135">3.8-E72</f>
        <v>3.024</v>
      </c>
      <c r="X72" s="16">
        <f aca="true" t="shared" si="21" ref="X72:X135">3.4-E72</f>
        <v>2.6239999999999997</v>
      </c>
    </row>
    <row r="73" spans="1:24" ht="12.75">
      <c r="A73" s="8">
        <v>42344</v>
      </c>
      <c r="B73" s="2">
        <v>340</v>
      </c>
      <c r="D73">
        <v>0</v>
      </c>
      <c r="E73">
        <v>0.738</v>
      </c>
      <c r="F73" s="9"/>
      <c r="G73" s="19"/>
      <c r="H73" s="24"/>
      <c r="I73" s="12"/>
      <c r="J73" s="12"/>
      <c r="K73" s="12"/>
      <c r="L73" s="12"/>
      <c r="M73" s="16"/>
      <c r="N73" s="18">
        <f t="shared" si="11"/>
        <v>-0.738</v>
      </c>
      <c r="O73" s="18">
        <f t="shared" si="12"/>
        <v>-0.638</v>
      </c>
      <c r="P73" s="18">
        <f t="shared" si="13"/>
        <v>-0.538</v>
      </c>
      <c r="Q73" s="18">
        <f t="shared" si="14"/>
        <v>-0.438</v>
      </c>
      <c r="R73" s="16">
        <f t="shared" si="15"/>
        <v>-0.33799999999999997</v>
      </c>
      <c r="S73" s="18">
        <f t="shared" si="16"/>
        <v>5.212</v>
      </c>
      <c r="T73" s="18">
        <f t="shared" si="17"/>
        <v>5.212</v>
      </c>
      <c r="U73" s="20">
        <f t="shared" si="18"/>
        <v>2.562</v>
      </c>
      <c r="V73" s="12">
        <f t="shared" si="19"/>
        <v>2.362</v>
      </c>
      <c r="W73" s="12">
        <f t="shared" si="20"/>
        <v>3.062</v>
      </c>
      <c r="X73" s="16">
        <f t="shared" si="21"/>
        <v>2.662</v>
      </c>
    </row>
    <row r="74" spans="1:24" ht="12.75">
      <c r="A74" s="8">
        <v>42345</v>
      </c>
      <c r="B74" s="2">
        <v>341</v>
      </c>
      <c r="D74">
        <v>1</v>
      </c>
      <c r="E74">
        <v>0.7</v>
      </c>
      <c r="F74" s="9"/>
      <c r="G74" s="19"/>
      <c r="H74" s="24"/>
      <c r="I74" s="12"/>
      <c r="J74" s="12"/>
      <c r="K74" s="12"/>
      <c r="L74" s="12"/>
      <c r="M74" s="16"/>
      <c r="N74" s="18">
        <f t="shared" si="11"/>
        <v>-0.7</v>
      </c>
      <c r="O74" s="18">
        <f t="shared" si="12"/>
        <v>-0.6</v>
      </c>
      <c r="P74" s="18">
        <f t="shared" si="13"/>
        <v>-0.49999999999999994</v>
      </c>
      <c r="Q74" s="18">
        <f t="shared" si="14"/>
        <v>-0.39999999999999997</v>
      </c>
      <c r="R74" s="16">
        <f t="shared" si="15"/>
        <v>-0.29999999999999993</v>
      </c>
      <c r="S74" s="18">
        <f t="shared" si="16"/>
        <v>5.25</v>
      </c>
      <c r="T74" s="18">
        <f t="shared" si="17"/>
        <v>5.25</v>
      </c>
      <c r="U74" s="20">
        <f t="shared" si="18"/>
        <v>2.5999999999999996</v>
      </c>
      <c r="V74" s="12">
        <f t="shared" si="19"/>
        <v>2.4000000000000004</v>
      </c>
      <c r="W74" s="12">
        <f t="shared" si="20"/>
        <v>3.0999999999999996</v>
      </c>
      <c r="X74" s="16">
        <f t="shared" si="21"/>
        <v>2.7</v>
      </c>
    </row>
    <row r="75" spans="1:24" ht="12.75">
      <c r="A75" s="8">
        <v>42346</v>
      </c>
      <c r="B75" s="2">
        <v>342</v>
      </c>
      <c r="D75">
        <v>30</v>
      </c>
      <c r="E75">
        <v>0.877</v>
      </c>
      <c r="F75" s="9"/>
      <c r="G75" s="19"/>
      <c r="H75" s="24"/>
      <c r="I75" s="12"/>
      <c r="J75" s="12"/>
      <c r="K75" s="12"/>
      <c r="L75" s="12"/>
      <c r="M75" s="16"/>
      <c r="N75" s="18">
        <f t="shared" si="11"/>
        <v>-0.877</v>
      </c>
      <c r="O75" s="18">
        <f t="shared" si="12"/>
        <v>-0.777</v>
      </c>
      <c r="P75" s="18">
        <f t="shared" si="13"/>
        <v>-0.677</v>
      </c>
      <c r="Q75" s="18">
        <f t="shared" si="14"/>
        <v>-0.577</v>
      </c>
      <c r="R75" s="16">
        <f t="shared" si="15"/>
        <v>-0.477</v>
      </c>
      <c r="S75" s="18">
        <f t="shared" si="16"/>
        <v>5.073</v>
      </c>
      <c r="T75" s="18">
        <f t="shared" si="17"/>
        <v>5.073</v>
      </c>
      <c r="U75" s="20">
        <f t="shared" si="18"/>
        <v>2.423</v>
      </c>
      <c r="V75" s="12">
        <f t="shared" si="19"/>
        <v>2.223</v>
      </c>
      <c r="W75" s="12">
        <f t="shared" si="20"/>
        <v>2.923</v>
      </c>
      <c r="X75" s="16">
        <f t="shared" si="21"/>
        <v>2.5229999999999997</v>
      </c>
    </row>
    <row r="76" spans="1:24" ht="12.75">
      <c r="A76" s="8">
        <v>42347</v>
      </c>
      <c r="B76" s="2">
        <v>343</v>
      </c>
      <c r="D76">
        <v>3</v>
      </c>
      <c r="E76">
        <v>1.066</v>
      </c>
      <c r="F76" s="9"/>
      <c r="G76" s="19"/>
      <c r="H76" s="24"/>
      <c r="I76" s="12"/>
      <c r="J76" s="12"/>
      <c r="K76" s="12"/>
      <c r="L76" s="12"/>
      <c r="M76" s="16"/>
      <c r="N76" s="18">
        <f t="shared" si="11"/>
        <v>-1.066</v>
      </c>
      <c r="O76" s="18">
        <f t="shared" si="12"/>
        <v>-0.9660000000000001</v>
      </c>
      <c r="P76" s="18">
        <f t="shared" si="13"/>
        <v>-0.8660000000000001</v>
      </c>
      <c r="Q76" s="18">
        <f t="shared" si="14"/>
        <v>-0.766</v>
      </c>
      <c r="R76" s="16">
        <f t="shared" si="15"/>
        <v>-0.666</v>
      </c>
      <c r="S76" s="18">
        <f t="shared" si="16"/>
        <v>4.884</v>
      </c>
      <c r="T76" s="18">
        <f t="shared" si="17"/>
        <v>4.884</v>
      </c>
      <c r="U76" s="20">
        <f t="shared" si="18"/>
        <v>2.234</v>
      </c>
      <c r="V76" s="12">
        <f t="shared" si="19"/>
        <v>2.034</v>
      </c>
      <c r="W76" s="12">
        <f t="shared" si="20"/>
        <v>2.734</v>
      </c>
      <c r="X76" s="16">
        <f t="shared" si="21"/>
        <v>2.3339999999999996</v>
      </c>
    </row>
    <row r="77" spans="1:24" ht="12.75">
      <c r="A77" s="8">
        <v>42348</v>
      </c>
      <c r="B77" s="2">
        <v>344</v>
      </c>
      <c r="D77">
        <v>0</v>
      </c>
      <c r="E77">
        <v>0.986</v>
      </c>
      <c r="F77" s="9"/>
      <c r="G77" s="19"/>
      <c r="H77" s="24"/>
      <c r="I77" s="12"/>
      <c r="J77" s="12"/>
      <c r="K77" s="12"/>
      <c r="L77" s="12"/>
      <c r="M77" s="16"/>
      <c r="N77" s="18">
        <f t="shared" si="11"/>
        <v>-0.986</v>
      </c>
      <c r="O77" s="18">
        <f t="shared" si="12"/>
        <v>-0.886</v>
      </c>
      <c r="P77" s="18">
        <f t="shared" si="13"/>
        <v>-0.786</v>
      </c>
      <c r="Q77" s="18">
        <f t="shared" si="14"/>
        <v>-0.6859999999999999</v>
      </c>
      <c r="R77" s="16">
        <f t="shared" si="15"/>
        <v>-0.586</v>
      </c>
      <c r="S77" s="18">
        <f t="shared" si="16"/>
        <v>4.964</v>
      </c>
      <c r="T77" s="18">
        <f t="shared" si="17"/>
        <v>4.964</v>
      </c>
      <c r="U77" s="20">
        <f t="shared" si="18"/>
        <v>2.314</v>
      </c>
      <c r="V77" s="12">
        <f t="shared" si="19"/>
        <v>2.114</v>
      </c>
      <c r="W77" s="12">
        <f t="shared" si="20"/>
        <v>2.814</v>
      </c>
      <c r="X77" s="16">
        <f t="shared" si="21"/>
        <v>2.4139999999999997</v>
      </c>
    </row>
    <row r="78" spans="1:24" ht="12.75">
      <c r="A78" s="8">
        <v>42349</v>
      </c>
      <c r="B78" s="2">
        <v>345</v>
      </c>
      <c r="D78">
        <v>0</v>
      </c>
      <c r="E78">
        <v>0.932</v>
      </c>
      <c r="F78" s="9"/>
      <c r="G78" s="19"/>
      <c r="H78" s="24"/>
      <c r="I78" s="12"/>
      <c r="J78" s="12"/>
      <c r="K78" s="12"/>
      <c r="L78" s="12"/>
      <c r="M78" s="16"/>
      <c r="N78" s="18">
        <f t="shared" si="11"/>
        <v>-0.932</v>
      </c>
      <c r="O78" s="18">
        <f t="shared" si="12"/>
        <v>-0.8320000000000001</v>
      </c>
      <c r="P78" s="18">
        <f t="shared" si="13"/>
        <v>-0.732</v>
      </c>
      <c r="Q78" s="18">
        <f t="shared" si="14"/>
        <v>-0.6320000000000001</v>
      </c>
      <c r="R78" s="16">
        <f t="shared" si="15"/>
        <v>-0.532</v>
      </c>
      <c r="S78" s="18">
        <f t="shared" si="16"/>
        <v>5.018</v>
      </c>
      <c r="T78" s="18">
        <f t="shared" si="17"/>
        <v>5.018</v>
      </c>
      <c r="U78" s="20">
        <f t="shared" si="18"/>
        <v>2.368</v>
      </c>
      <c r="V78" s="12">
        <f t="shared" si="19"/>
        <v>2.168</v>
      </c>
      <c r="W78" s="12">
        <f t="shared" si="20"/>
        <v>2.868</v>
      </c>
      <c r="X78" s="16">
        <f t="shared" si="21"/>
        <v>2.468</v>
      </c>
    </row>
    <row r="79" spans="1:24" ht="12.75">
      <c r="A79" s="8">
        <v>42350</v>
      </c>
      <c r="B79" s="2">
        <v>346</v>
      </c>
      <c r="D79">
        <v>0</v>
      </c>
      <c r="E79">
        <v>0.888</v>
      </c>
      <c r="F79" s="9"/>
      <c r="G79" s="19"/>
      <c r="H79" s="24"/>
      <c r="I79" s="12"/>
      <c r="J79" s="12"/>
      <c r="K79" s="12"/>
      <c r="L79" s="12"/>
      <c r="M79" s="16"/>
      <c r="N79" s="18">
        <f t="shared" si="11"/>
        <v>-0.888</v>
      </c>
      <c r="O79" s="18">
        <f t="shared" si="12"/>
        <v>-0.788</v>
      </c>
      <c r="P79" s="18">
        <f t="shared" si="13"/>
        <v>-0.688</v>
      </c>
      <c r="Q79" s="18">
        <f t="shared" si="14"/>
        <v>-0.5880000000000001</v>
      </c>
      <c r="R79" s="16">
        <f t="shared" si="15"/>
        <v>-0.488</v>
      </c>
      <c r="S79" s="18">
        <f t="shared" si="16"/>
        <v>5.062</v>
      </c>
      <c r="T79" s="18">
        <f t="shared" si="17"/>
        <v>5.062</v>
      </c>
      <c r="U79" s="20">
        <f t="shared" si="18"/>
        <v>2.412</v>
      </c>
      <c r="V79" s="12">
        <f t="shared" si="19"/>
        <v>2.212</v>
      </c>
      <c r="W79" s="12">
        <f t="shared" si="20"/>
        <v>2.912</v>
      </c>
      <c r="X79" s="16">
        <f t="shared" si="21"/>
        <v>2.512</v>
      </c>
    </row>
    <row r="80" spans="1:24" ht="12.75">
      <c r="A80" s="8">
        <v>42351</v>
      </c>
      <c r="B80" s="2">
        <v>347</v>
      </c>
      <c r="D80">
        <v>10</v>
      </c>
      <c r="E80">
        <v>0.872</v>
      </c>
      <c r="F80" s="9"/>
      <c r="G80" s="19"/>
      <c r="H80" s="24"/>
      <c r="I80" s="12"/>
      <c r="J80" s="12"/>
      <c r="K80" s="12"/>
      <c r="L80" s="12"/>
      <c r="M80" s="16"/>
      <c r="N80" s="18">
        <f t="shared" si="11"/>
        <v>-0.872</v>
      </c>
      <c r="O80" s="18">
        <f t="shared" si="12"/>
        <v>-0.772</v>
      </c>
      <c r="P80" s="18">
        <f t="shared" si="13"/>
        <v>-0.6719999999999999</v>
      </c>
      <c r="Q80" s="18">
        <f t="shared" si="14"/>
        <v>-0.5720000000000001</v>
      </c>
      <c r="R80" s="16">
        <f t="shared" si="15"/>
        <v>-0.472</v>
      </c>
      <c r="S80" s="18">
        <f t="shared" si="16"/>
        <v>5.078</v>
      </c>
      <c r="T80" s="18">
        <f t="shared" si="17"/>
        <v>5.078</v>
      </c>
      <c r="U80" s="20">
        <f t="shared" si="18"/>
        <v>2.428</v>
      </c>
      <c r="V80" s="12">
        <f t="shared" si="19"/>
        <v>2.228</v>
      </c>
      <c r="W80" s="12">
        <f t="shared" si="20"/>
        <v>2.928</v>
      </c>
      <c r="X80" s="16">
        <f t="shared" si="21"/>
        <v>2.528</v>
      </c>
    </row>
    <row r="81" spans="1:24" ht="12.75">
      <c r="A81" s="8">
        <v>42352</v>
      </c>
      <c r="B81" s="2">
        <v>348</v>
      </c>
      <c r="D81">
        <v>11</v>
      </c>
      <c r="E81">
        <v>0.921</v>
      </c>
      <c r="F81" s="9"/>
      <c r="G81" s="19"/>
      <c r="H81" s="24"/>
      <c r="I81" s="12"/>
      <c r="J81" s="12"/>
      <c r="K81" s="12"/>
      <c r="M81" s="16"/>
      <c r="N81" s="18">
        <f t="shared" si="11"/>
        <v>-0.921</v>
      </c>
      <c r="O81" s="18">
        <f t="shared" si="12"/>
        <v>-0.8210000000000001</v>
      </c>
      <c r="P81" s="18">
        <f t="shared" si="13"/>
        <v>-0.7210000000000001</v>
      </c>
      <c r="Q81" s="18">
        <f t="shared" si="14"/>
        <v>-0.621</v>
      </c>
      <c r="R81" s="16">
        <f t="shared" si="15"/>
        <v>-0.521</v>
      </c>
      <c r="S81" s="18">
        <f t="shared" si="16"/>
        <v>5.029</v>
      </c>
      <c r="T81" s="18">
        <f t="shared" si="17"/>
        <v>5.029</v>
      </c>
      <c r="U81" s="20">
        <f t="shared" si="18"/>
        <v>2.3789999999999996</v>
      </c>
      <c r="V81" s="12">
        <f t="shared" si="19"/>
        <v>2.1790000000000003</v>
      </c>
      <c r="W81" s="12">
        <f t="shared" si="20"/>
        <v>2.8789999999999996</v>
      </c>
      <c r="X81" s="16">
        <f t="shared" si="21"/>
        <v>2.479</v>
      </c>
    </row>
    <row r="82" spans="1:24" ht="12.75">
      <c r="A82" s="8">
        <v>42353</v>
      </c>
      <c r="B82" s="2">
        <v>349</v>
      </c>
      <c r="D82">
        <v>11</v>
      </c>
      <c r="E82">
        <v>1.049</v>
      </c>
      <c r="F82" s="9"/>
      <c r="G82" s="19"/>
      <c r="H82" s="24"/>
      <c r="I82" s="12"/>
      <c r="J82" s="12"/>
      <c r="K82" s="12"/>
      <c r="L82" s="12"/>
      <c r="M82" s="16"/>
      <c r="N82" s="18">
        <f t="shared" si="11"/>
        <v>-1.049</v>
      </c>
      <c r="O82" s="18">
        <f t="shared" si="12"/>
        <v>-0.949</v>
      </c>
      <c r="P82" s="18">
        <f t="shared" si="13"/>
        <v>-0.849</v>
      </c>
      <c r="Q82" s="18">
        <f t="shared" si="14"/>
        <v>-0.7489999999999999</v>
      </c>
      <c r="R82" s="16">
        <f t="shared" si="15"/>
        <v>-0.6489999999999999</v>
      </c>
      <c r="S82" s="18">
        <f t="shared" si="16"/>
        <v>4.901</v>
      </c>
      <c r="T82" s="18">
        <f t="shared" si="17"/>
        <v>4.901</v>
      </c>
      <c r="U82" s="20">
        <f t="shared" si="18"/>
        <v>2.251</v>
      </c>
      <c r="V82" s="12">
        <f t="shared" si="19"/>
        <v>2.051</v>
      </c>
      <c r="W82" s="12">
        <f t="shared" si="20"/>
        <v>2.751</v>
      </c>
      <c r="X82" s="16">
        <f t="shared" si="21"/>
        <v>2.351</v>
      </c>
    </row>
    <row r="83" spans="1:24" ht="12.75">
      <c r="A83" s="8">
        <v>42354</v>
      </c>
      <c r="B83" s="2">
        <v>350</v>
      </c>
      <c r="D83">
        <v>2</v>
      </c>
      <c r="E83">
        <v>1.114</v>
      </c>
      <c r="F83" s="9"/>
      <c r="G83" s="19"/>
      <c r="H83" s="24"/>
      <c r="I83" s="12"/>
      <c r="J83" s="12"/>
      <c r="K83" s="12"/>
      <c r="L83" s="12"/>
      <c r="M83" s="16"/>
      <c r="N83" s="18">
        <f t="shared" si="11"/>
        <v>-1.114</v>
      </c>
      <c r="O83" s="18">
        <f t="shared" si="12"/>
        <v>-1.014</v>
      </c>
      <c r="P83" s="18">
        <f t="shared" si="13"/>
        <v>-0.9140000000000001</v>
      </c>
      <c r="Q83" s="18">
        <f t="shared" si="14"/>
        <v>-0.8140000000000001</v>
      </c>
      <c r="R83" s="16">
        <f t="shared" si="15"/>
        <v>-0.7140000000000001</v>
      </c>
      <c r="S83" s="18">
        <f t="shared" si="16"/>
        <v>4.836</v>
      </c>
      <c r="T83" s="18">
        <f t="shared" si="17"/>
        <v>4.836</v>
      </c>
      <c r="U83" s="20">
        <f t="shared" si="18"/>
        <v>2.186</v>
      </c>
      <c r="V83" s="12">
        <f t="shared" si="19"/>
        <v>1.986</v>
      </c>
      <c r="W83" s="12">
        <f t="shared" si="20"/>
        <v>2.686</v>
      </c>
      <c r="X83" s="16">
        <f t="shared" si="21"/>
        <v>2.2859999999999996</v>
      </c>
    </row>
    <row r="84" spans="1:24" ht="12.75">
      <c r="A84" s="8">
        <v>42355</v>
      </c>
      <c r="B84" s="2">
        <v>351</v>
      </c>
      <c r="D84">
        <v>1</v>
      </c>
      <c r="E84">
        <v>1.038</v>
      </c>
      <c r="F84" s="9"/>
      <c r="G84" s="19"/>
      <c r="H84" s="24"/>
      <c r="I84" s="12"/>
      <c r="J84" s="12"/>
      <c r="K84" s="12"/>
      <c r="L84" s="12"/>
      <c r="M84" s="16"/>
      <c r="N84" s="18">
        <f t="shared" si="11"/>
        <v>-1.038</v>
      </c>
      <c r="O84" s="18">
        <f t="shared" si="12"/>
        <v>-0.9380000000000001</v>
      </c>
      <c r="P84" s="18">
        <f t="shared" si="13"/>
        <v>-0.8380000000000001</v>
      </c>
      <c r="Q84" s="18">
        <f t="shared" si="14"/>
        <v>-0.738</v>
      </c>
      <c r="R84" s="16">
        <f t="shared" si="15"/>
        <v>-0.638</v>
      </c>
      <c r="S84" s="18">
        <f t="shared" si="16"/>
        <v>4.912</v>
      </c>
      <c r="T84" s="18">
        <f t="shared" si="17"/>
        <v>4.912</v>
      </c>
      <c r="U84" s="20">
        <f t="shared" si="18"/>
        <v>2.2619999999999996</v>
      </c>
      <c r="V84" s="12">
        <f t="shared" si="19"/>
        <v>2.0620000000000003</v>
      </c>
      <c r="W84" s="12">
        <f t="shared" si="20"/>
        <v>2.7619999999999996</v>
      </c>
      <c r="X84" s="16">
        <f t="shared" si="21"/>
        <v>2.362</v>
      </c>
    </row>
    <row r="85" spans="1:24" ht="12.75">
      <c r="A85" s="8">
        <v>42356</v>
      </c>
      <c r="B85" s="2">
        <v>352</v>
      </c>
      <c r="D85">
        <v>0</v>
      </c>
      <c r="E85">
        <v>0.998</v>
      </c>
      <c r="F85" s="9"/>
      <c r="G85" s="19"/>
      <c r="H85" s="24"/>
      <c r="I85" s="12"/>
      <c r="J85" s="12"/>
      <c r="K85" s="12"/>
      <c r="L85" s="12"/>
      <c r="M85" s="16"/>
      <c r="N85" s="18">
        <f t="shared" si="11"/>
        <v>-0.998</v>
      </c>
      <c r="O85" s="18">
        <f t="shared" si="12"/>
        <v>-0.898</v>
      </c>
      <c r="P85" s="18">
        <f t="shared" si="13"/>
        <v>-0.798</v>
      </c>
      <c r="Q85" s="18">
        <f t="shared" si="14"/>
        <v>-0.698</v>
      </c>
      <c r="R85" s="16">
        <f t="shared" si="15"/>
        <v>-0.598</v>
      </c>
      <c r="S85" s="18">
        <f t="shared" si="16"/>
        <v>4.952</v>
      </c>
      <c r="T85" s="18">
        <f t="shared" si="17"/>
        <v>4.952</v>
      </c>
      <c r="U85" s="20">
        <f t="shared" si="18"/>
        <v>2.3019999999999996</v>
      </c>
      <c r="V85" s="12">
        <f t="shared" si="19"/>
        <v>2.1020000000000003</v>
      </c>
      <c r="W85" s="12">
        <f t="shared" si="20"/>
        <v>2.8019999999999996</v>
      </c>
      <c r="X85" s="16">
        <f t="shared" si="21"/>
        <v>2.402</v>
      </c>
    </row>
    <row r="86" spans="1:24" ht="12.75">
      <c r="A86" s="8">
        <v>42357</v>
      </c>
      <c r="B86" s="2">
        <v>353</v>
      </c>
      <c r="D86">
        <v>0</v>
      </c>
      <c r="E86">
        <v>0.972</v>
      </c>
      <c r="F86" s="9"/>
      <c r="G86" s="19"/>
      <c r="H86" s="24"/>
      <c r="I86" s="12"/>
      <c r="J86" s="12"/>
      <c r="K86" s="12"/>
      <c r="L86" s="12"/>
      <c r="M86" s="16"/>
      <c r="N86" s="18">
        <f t="shared" si="11"/>
        <v>-0.972</v>
      </c>
      <c r="O86" s="18">
        <f t="shared" si="12"/>
        <v>-0.872</v>
      </c>
      <c r="P86" s="18">
        <f t="shared" si="13"/>
        <v>-0.772</v>
      </c>
      <c r="Q86" s="18">
        <f t="shared" si="14"/>
        <v>-0.6719999999999999</v>
      </c>
      <c r="R86" s="16">
        <f t="shared" si="15"/>
        <v>-0.572</v>
      </c>
      <c r="S86" s="18">
        <f t="shared" si="16"/>
        <v>4.978</v>
      </c>
      <c r="T86" s="18">
        <f t="shared" si="17"/>
        <v>4.978</v>
      </c>
      <c r="U86" s="20">
        <f t="shared" si="18"/>
        <v>2.328</v>
      </c>
      <c r="V86" s="12">
        <f t="shared" si="19"/>
        <v>2.128</v>
      </c>
      <c r="W86" s="12">
        <f t="shared" si="20"/>
        <v>2.828</v>
      </c>
      <c r="X86" s="16">
        <f t="shared" si="21"/>
        <v>2.428</v>
      </c>
    </row>
    <row r="87" spans="1:24" ht="12.75">
      <c r="A87" s="8">
        <v>42358</v>
      </c>
      <c r="B87" s="2">
        <v>354</v>
      </c>
      <c r="D87">
        <v>0</v>
      </c>
      <c r="E87">
        <v>0.947</v>
      </c>
      <c r="F87" s="9"/>
      <c r="G87" s="19"/>
      <c r="H87" s="24"/>
      <c r="I87" s="12"/>
      <c r="J87" s="12"/>
      <c r="K87" s="12"/>
      <c r="L87" s="12"/>
      <c r="M87" s="16"/>
      <c r="N87" s="18">
        <f t="shared" si="11"/>
        <v>-0.947</v>
      </c>
      <c r="O87" s="18">
        <f t="shared" si="12"/>
        <v>-0.847</v>
      </c>
      <c r="P87" s="18">
        <f t="shared" si="13"/>
        <v>-0.7469999999999999</v>
      </c>
      <c r="Q87" s="18">
        <f t="shared" si="14"/>
        <v>-0.647</v>
      </c>
      <c r="R87" s="16">
        <f t="shared" si="15"/>
        <v>-0.5469999999999999</v>
      </c>
      <c r="S87" s="18">
        <f t="shared" si="16"/>
        <v>5.003</v>
      </c>
      <c r="T87" s="18">
        <f t="shared" si="17"/>
        <v>5.003</v>
      </c>
      <c r="U87" s="20">
        <f t="shared" si="18"/>
        <v>2.3529999999999998</v>
      </c>
      <c r="V87" s="12">
        <f t="shared" si="19"/>
        <v>2.153</v>
      </c>
      <c r="W87" s="12">
        <f t="shared" si="20"/>
        <v>2.8529999999999998</v>
      </c>
      <c r="X87" s="16">
        <f t="shared" si="21"/>
        <v>2.453</v>
      </c>
    </row>
    <row r="88" spans="1:24" ht="12.75">
      <c r="A88" s="8">
        <v>42359</v>
      </c>
      <c r="B88" s="2">
        <v>355</v>
      </c>
      <c r="D88">
        <v>0</v>
      </c>
      <c r="E88">
        <v>0.919</v>
      </c>
      <c r="F88" s="9"/>
      <c r="G88" s="19"/>
      <c r="H88" s="24"/>
      <c r="I88" s="12"/>
      <c r="J88" s="12"/>
      <c r="K88" s="12"/>
      <c r="L88" s="12"/>
      <c r="M88" s="16"/>
      <c r="N88" s="18">
        <f t="shared" si="11"/>
        <v>-0.919</v>
      </c>
      <c r="O88" s="18">
        <f t="shared" si="12"/>
        <v>-0.8190000000000001</v>
      </c>
      <c r="P88" s="18">
        <f t="shared" si="13"/>
        <v>-0.7190000000000001</v>
      </c>
      <c r="Q88" s="18">
        <f t="shared" si="14"/>
        <v>-0.619</v>
      </c>
      <c r="R88" s="16">
        <f t="shared" si="15"/>
        <v>-0.519</v>
      </c>
      <c r="S88" s="18">
        <f t="shared" si="16"/>
        <v>5.031000000000001</v>
      </c>
      <c r="T88" s="18">
        <f t="shared" si="17"/>
        <v>5.031000000000001</v>
      </c>
      <c r="U88" s="20">
        <f t="shared" si="18"/>
        <v>2.381</v>
      </c>
      <c r="V88" s="12">
        <f t="shared" si="19"/>
        <v>2.181</v>
      </c>
      <c r="W88" s="12">
        <f t="shared" si="20"/>
        <v>2.881</v>
      </c>
      <c r="X88" s="16">
        <f t="shared" si="21"/>
        <v>2.481</v>
      </c>
    </row>
    <row r="89" spans="1:24" ht="12.75">
      <c r="A89" s="8">
        <v>42360</v>
      </c>
      <c r="B89" s="2">
        <v>356</v>
      </c>
      <c r="D89">
        <v>0</v>
      </c>
      <c r="E89">
        <v>0.909</v>
      </c>
      <c r="F89" s="9"/>
      <c r="G89" s="19"/>
      <c r="H89" s="24"/>
      <c r="I89" s="12"/>
      <c r="J89" s="12"/>
      <c r="K89" s="12"/>
      <c r="L89" s="12"/>
      <c r="M89" s="16"/>
      <c r="N89" s="18">
        <f t="shared" si="11"/>
        <v>-0.909</v>
      </c>
      <c r="O89" s="18">
        <f t="shared" si="12"/>
        <v>-0.809</v>
      </c>
      <c r="P89" s="18">
        <f t="shared" si="13"/>
        <v>-0.7090000000000001</v>
      </c>
      <c r="Q89" s="18">
        <f t="shared" si="14"/>
        <v>-0.609</v>
      </c>
      <c r="R89" s="16">
        <f t="shared" si="15"/>
        <v>-0.509</v>
      </c>
      <c r="S89" s="18">
        <f t="shared" si="16"/>
        <v>5.041</v>
      </c>
      <c r="T89" s="18">
        <f t="shared" si="17"/>
        <v>5.041</v>
      </c>
      <c r="U89" s="20">
        <f t="shared" si="18"/>
        <v>2.391</v>
      </c>
      <c r="V89" s="12">
        <f t="shared" si="19"/>
        <v>2.191</v>
      </c>
      <c r="W89" s="12">
        <f t="shared" si="20"/>
        <v>2.891</v>
      </c>
      <c r="X89" s="16">
        <f t="shared" si="21"/>
        <v>2.4909999999999997</v>
      </c>
    </row>
    <row r="90" spans="1:24" ht="12.75">
      <c r="A90" s="8">
        <v>42361</v>
      </c>
      <c r="B90" s="2">
        <v>357</v>
      </c>
      <c r="D90">
        <v>0</v>
      </c>
      <c r="E90">
        <v>0.898</v>
      </c>
      <c r="F90" s="9"/>
      <c r="G90" s="19"/>
      <c r="H90" s="24"/>
      <c r="I90" s="12"/>
      <c r="J90" s="12"/>
      <c r="K90" s="12"/>
      <c r="L90" s="12"/>
      <c r="M90" s="16"/>
      <c r="N90" s="18">
        <f t="shared" si="11"/>
        <v>-0.898</v>
      </c>
      <c r="O90" s="18">
        <f t="shared" si="12"/>
        <v>-0.798</v>
      </c>
      <c r="P90" s="18">
        <f t="shared" si="13"/>
        <v>-0.698</v>
      </c>
      <c r="Q90" s="18">
        <f t="shared" si="14"/>
        <v>-0.5980000000000001</v>
      </c>
      <c r="R90" s="16">
        <f t="shared" si="15"/>
        <v>-0.498</v>
      </c>
      <c r="S90" s="18">
        <f t="shared" si="16"/>
        <v>5.0520000000000005</v>
      </c>
      <c r="T90" s="18">
        <f t="shared" si="17"/>
        <v>5.0520000000000005</v>
      </c>
      <c r="U90" s="20">
        <f t="shared" si="18"/>
        <v>2.4019999999999997</v>
      </c>
      <c r="V90" s="12">
        <f t="shared" si="19"/>
        <v>2.202</v>
      </c>
      <c r="W90" s="12">
        <f t="shared" si="20"/>
        <v>2.9019999999999997</v>
      </c>
      <c r="X90" s="16">
        <f t="shared" si="21"/>
        <v>2.502</v>
      </c>
    </row>
    <row r="91" spans="1:24" ht="12.75">
      <c r="A91" s="8">
        <v>42362</v>
      </c>
      <c r="B91" s="2">
        <v>358</v>
      </c>
      <c r="D91">
        <v>12</v>
      </c>
      <c r="E91">
        <v>0.881</v>
      </c>
      <c r="F91" s="9"/>
      <c r="G91" s="19"/>
      <c r="H91" s="24"/>
      <c r="I91" s="12"/>
      <c r="J91" s="12"/>
      <c r="K91" s="12"/>
      <c r="L91" s="12"/>
      <c r="M91" s="16"/>
      <c r="N91" s="18">
        <f t="shared" si="11"/>
        <v>-0.881</v>
      </c>
      <c r="O91" s="18">
        <f t="shared" si="12"/>
        <v>-0.781</v>
      </c>
      <c r="P91" s="18">
        <f t="shared" si="13"/>
        <v>-0.681</v>
      </c>
      <c r="Q91" s="18">
        <f t="shared" si="14"/>
        <v>-0.581</v>
      </c>
      <c r="R91" s="16">
        <f t="shared" si="15"/>
        <v>-0.481</v>
      </c>
      <c r="S91" s="18">
        <f t="shared" si="16"/>
        <v>5.069</v>
      </c>
      <c r="T91" s="18">
        <f t="shared" si="17"/>
        <v>5.069</v>
      </c>
      <c r="U91" s="20">
        <f t="shared" si="18"/>
        <v>2.4189999999999996</v>
      </c>
      <c r="V91" s="12">
        <f t="shared" si="19"/>
        <v>2.2190000000000003</v>
      </c>
      <c r="W91" s="12">
        <f t="shared" si="20"/>
        <v>2.9189999999999996</v>
      </c>
      <c r="X91" s="16">
        <f t="shared" si="21"/>
        <v>2.519</v>
      </c>
    </row>
    <row r="92" spans="1:24" ht="12.75">
      <c r="A92" s="8">
        <v>42363</v>
      </c>
      <c r="B92" s="2">
        <v>359</v>
      </c>
      <c r="D92">
        <v>10</v>
      </c>
      <c r="E92">
        <v>1.155</v>
      </c>
      <c r="F92" s="9"/>
      <c r="G92" s="19"/>
      <c r="H92" s="24"/>
      <c r="I92" s="12"/>
      <c r="J92" s="12"/>
      <c r="K92" s="12"/>
      <c r="L92" s="12"/>
      <c r="M92" s="16"/>
      <c r="N92" s="18">
        <f t="shared" si="11"/>
        <v>-1.155</v>
      </c>
      <c r="O92" s="18">
        <f t="shared" si="12"/>
        <v>-1.055</v>
      </c>
      <c r="P92" s="18">
        <f t="shared" si="13"/>
        <v>-0.9550000000000001</v>
      </c>
      <c r="Q92" s="18">
        <f t="shared" si="14"/>
        <v>-0.855</v>
      </c>
      <c r="R92" s="16">
        <f t="shared" si="15"/>
        <v>-0.755</v>
      </c>
      <c r="S92" s="18">
        <f t="shared" si="16"/>
        <v>4.795</v>
      </c>
      <c r="T92" s="18">
        <f t="shared" si="17"/>
        <v>4.795</v>
      </c>
      <c r="U92" s="20">
        <f t="shared" si="18"/>
        <v>2.1449999999999996</v>
      </c>
      <c r="V92" s="12">
        <f t="shared" si="19"/>
        <v>1.945</v>
      </c>
      <c r="W92" s="12">
        <f t="shared" si="20"/>
        <v>2.6449999999999996</v>
      </c>
      <c r="X92" s="16">
        <f t="shared" si="21"/>
        <v>2.245</v>
      </c>
    </row>
    <row r="93" spans="1:24" ht="12.75">
      <c r="A93" s="8">
        <v>42364</v>
      </c>
      <c r="B93" s="2">
        <v>360</v>
      </c>
      <c r="D93">
        <v>11</v>
      </c>
      <c r="E93">
        <v>1.15</v>
      </c>
      <c r="F93" s="9"/>
      <c r="G93" s="19"/>
      <c r="H93" s="24"/>
      <c r="I93" s="12"/>
      <c r="J93" s="12"/>
      <c r="K93" s="12"/>
      <c r="L93" s="12"/>
      <c r="M93" s="16"/>
      <c r="N93" s="18">
        <f t="shared" si="11"/>
        <v>-1.15</v>
      </c>
      <c r="O93" s="18">
        <f t="shared" si="12"/>
        <v>-1.0499999999999998</v>
      </c>
      <c r="P93" s="18">
        <f t="shared" si="13"/>
        <v>-0.95</v>
      </c>
      <c r="Q93" s="18">
        <f t="shared" si="14"/>
        <v>-0.8499999999999999</v>
      </c>
      <c r="R93" s="16">
        <f t="shared" si="15"/>
        <v>-0.7499999999999999</v>
      </c>
      <c r="S93" s="18">
        <f t="shared" si="16"/>
        <v>4.800000000000001</v>
      </c>
      <c r="T93" s="18">
        <f t="shared" si="17"/>
        <v>4.800000000000001</v>
      </c>
      <c r="U93" s="20">
        <f t="shared" si="18"/>
        <v>2.15</v>
      </c>
      <c r="V93" s="12">
        <f t="shared" si="19"/>
        <v>1.9500000000000002</v>
      </c>
      <c r="W93" s="12">
        <f t="shared" si="20"/>
        <v>2.65</v>
      </c>
      <c r="X93" s="16">
        <f t="shared" si="21"/>
        <v>2.25</v>
      </c>
    </row>
    <row r="94" spans="1:24" ht="12.75">
      <c r="A94" s="8">
        <v>42365</v>
      </c>
      <c r="B94" s="2">
        <v>361</v>
      </c>
      <c r="D94">
        <v>22</v>
      </c>
      <c r="E94">
        <v>1.297</v>
      </c>
      <c r="F94" s="9"/>
      <c r="G94" s="19"/>
      <c r="H94" s="24"/>
      <c r="I94" s="12"/>
      <c r="J94" s="12"/>
      <c r="K94" s="12"/>
      <c r="L94" s="12"/>
      <c r="M94" s="16"/>
      <c r="N94" s="18">
        <f t="shared" si="11"/>
        <v>-1.297</v>
      </c>
      <c r="O94" s="18">
        <f t="shared" si="12"/>
        <v>-1.1969999999999998</v>
      </c>
      <c r="P94" s="18">
        <f t="shared" si="13"/>
        <v>-1.097</v>
      </c>
      <c r="Q94" s="18">
        <f t="shared" si="14"/>
        <v>-0.9969999999999999</v>
      </c>
      <c r="R94" s="16">
        <f t="shared" si="15"/>
        <v>-0.8969999999999999</v>
      </c>
      <c r="S94" s="18">
        <f t="shared" si="16"/>
        <v>4.6530000000000005</v>
      </c>
      <c r="T94" s="18">
        <f t="shared" si="17"/>
        <v>4.6530000000000005</v>
      </c>
      <c r="U94" s="20">
        <f t="shared" si="18"/>
        <v>2.003</v>
      </c>
      <c r="V94" s="12">
        <f t="shared" si="19"/>
        <v>1.8030000000000002</v>
      </c>
      <c r="W94" s="12">
        <f t="shared" si="20"/>
        <v>2.503</v>
      </c>
      <c r="X94" s="16">
        <f t="shared" si="21"/>
        <v>2.1029999999999998</v>
      </c>
    </row>
    <row r="95" spans="1:24" ht="12.75">
      <c r="A95" s="8">
        <v>42366</v>
      </c>
      <c r="B95" s="2">
        <v>362</v>
      </c>
      <c r="D95">
        <v>1</v>
      </c>
      <c r="E95">
        <v>1.33</v>
      </c>
      <c r="F95" s="9"/>
      <c r="G95" s="19"/>
      <c r="H95" s="24"/>
      <c r="I95" s="12"/>
      <c r="J95" s="12"/>
      <c r="K95" s="12"/>
      <c r="L95" s="12"/>
      <c r="M95" s="16"/>
      <c r="N95" s="18">
        <f t="shared" si="11"/>
        <v>-1.33</v>
      </c>
      <c r="O95" s="18">
        <f t="shared" si="12"/>
        <v>-1.23</v>
      </c>
      <c r="P95" s="18">
        <f t="shared" si="13"/>
        <v>-1.1300000000000001</v>
      </c>
      <c r="Q95" s="18">
        <f t="shared" si="14"/>
        <v>-1.03</v>
      </c>
      <c r="R95" s="16">
        <f t="shared" si="15"/>
        <v>-0.93</v>
      </c>
      <c r="S95" s="18">
        <f t="shared" si="16"/>
        <v>4.62</v>
      </c>
      <c r="T95" s="18">
        <f t="shared" si="17"/>
        <v>4.62</v>
      </c>
      <c r="U95" s="20">
        <f t="shared" si="18"/>
        <v>1.9699999999999998</v>
      </c>
      <c r="V95" s="12">
        <f t="shared" si="19"/>
        <v>1.77</v>
      </c>
      <c r="W95" s="12">
        <f t="shared" si="20"/>
        <v>2.4699999999999998</v>
      </c>
      <c r="X95" s="16">
        <f t="shared" si="21"/>
        <v>2.07</v>
      </c>
    </row>
    <row r="96" spans="1:24" ht="12.75">
      <c r="A96" s="8">
        <v>42367</v>
      </c>
      <c r="B96" s="2">
        <v>363</v>
      </c>
      <c r="D96">
        <v>23</v>
      </c>
      <c r="E96">
        <v>1.291</v>
      </c>
      <c r="F96" s="9"/>
      <c r="G96" s="19"/>
      <c r="H96" s="24"/>
      <c r="I96" s="12"/>
      <c r="J96" s="12"/>
      <c r="K96" s="12"/>
      <c r="L96" s="12"/>
      <c r="M96" s="16"/>
      <c r="N96" s="18">
        <f t="shared" si="11"/>
        <v>-1.291</v>
      </c>
      <c r="O96" s="18">
        <f t="shared" si="12"/>
        <v>-1.1909999999999998</v>
      </c>
      <c r="P96" s="18">
        <f t="shared" si="13"/>
        <v>-1.091</v>
      </c>
      <c r="Q96" s="18">
        <f t="shared" si="14"/>
        <v>-0.9909999999999999</v>
      </c>
      <c r="R96" s="16">
        <f t="shared" si="15"/>
        <v>-0.8909999999999999</v>
      </c>
      <c r="S96" s="18">
        <f t="shared" si="16"/>
        <v>4.659000000000001</v>
      </c>
      <c r="T96" s="18">
        <f t="shared" si="17"/>
        <v>4.659000000000001</v>
      </c>
      <c r="U96" s="20">
        <f t="shared" si="18"/>
        <v>2.009</v>
      </c>
      <c r="V96" s="12">
        <f t="shared" si="19"/>
        <v>1.8090000000000002</v>
      </c>
      <c r="W96" s="12">
        <f t="shared" si="20"/>
        <v>2.509</v>
      </c>
      <c r="X96" s="16">
        <f t="shared" si="21"/>
        <v>2.109</v>
      </c>
    </row>
    <row r="97" spans="1:24" ht="12.75">
      <c r="A97" s="8">
        <v>42368</v>
      </c>
      <c r="B97" s="2">
        <v>364</v>
      </c>
      <c r="D97">
        <v>8</v>
      </c>
      <c r="E97">
        <v>1.239</v>
      </c>
      <c r="F97" s="9"/>
      <c r="G97" s="19"/>
      <c r="H97" s="24"/>
      <c r="I97" s="12"/>
      <c r="J97" s="12"/>
      <c r="K97" s="12"/>
      <c r="L97" s="12"/>
      <c r="M97" s="16"/>
      <c r="N97" s="18">
        <f t="shared" si="11"/>
        <v>-1.239</v>
      </c>
      <c r="O97" s="18">
        <f t="shared" si="12"/>
        <v>-1.139</v>
      </c>
      <c r="P97" s="18">
        <f t="shared" si="13"/>
        <v>-1.0390000000000001</v>
      </c>
      <c r="Q97" s="18">
        <f t="shared" si="14"/>
        <v>-0.9390000000000001</v>
      </c>
      <c r="R97" s="16">
        <f t="shared" si="15"/>
        <v>-0.8390000000000001</v>
      </c>
      <c r="S97" s="18">
        <f t="shared" si="16"/>
        <v>4.711</v>
      </c>
      <c r="T97" s="18">
        <f t="shared" si="17"/>
        <v>4.711</v>
      </c>
      <c r="U97" s="20">
        <f t="shared" si="18"/>
        <v>2.061</v>
      </c>
      <c r="V97" s="12">
        <f t="shared" si="19"/>
        <v>1.861</v>
      </c>
      <c r="W97" s="12">
        <f t="shared" si="20"/>
        <v>2.561</v>
      </c>
      <c r="X97" s="16">
        <f t="shared" si="21"/>
        <v>2.1609999999999996</v>
      </c>
    </row>
    <row r="98" spans="1:24" ht="12.75">
      <c r="A98" s="8">
        <v>42369</v>
      </c>
      <c r="B98" s="2">
        <v>365</v>
      </c>
      <c r="D98">
        <v>2</v>
      </c>
      <c r="E98">
        <v>1.184</v>
      </c>
      <c r="F98" s="9"/>
      <c r="G98" s="19"/>
      <c r="H98" s="24"/>
      <c r="I98" s="12"/>
      <c r="J98" s="12"/>
      <c r="K98" s="12"/>
      <c r="L98" s="12"/>
      <c r="M98" s="16"/>
      <c r="N98" s="18">
        <f t="shared" si="11"/>
        <v>-1.184</v>
      </c>
      <c r="O98" s="18">
        <f t="shared" si="12"/>
        <v>-1.0839999999999999</v>
      </c>
      <c r="P98" s="18">
        <f t="shared" si="13"/>
        <v>-0.984</v>
      </c>
      <c r="Q98" s="18">
        <f t="shared" si="14"/>
        <v>-0.8839999999999999</v>
      </c>
      <c r="R98" s="16">
        <f t="shared" si="15"/>
        <v>-0.7839999999999999</v>
      </c>
      <c r="S98" s="18">
        <f t="shared" si="16"/>
        <v>4.766</v>
      </c>
      <c r="T98" s="18">
        <f t="shared" si="17"/>
        <v>4.766</v>
      </c>
      <c r="U98" s="20">
        <f t="shared" si="18"/>
        <v>2.1159999999999997</v>
      </c>
      <c r="V98" s="12">
        <f t="shared" si="19"/>
        <v>1.9160000000000001</v>
      </c>
      <c r="W98" s="12">
        <f t="shared" si="20"/>
        <v>2.6159999999999997</v>
      </c>
      <c r="X98" s="16">
        <f t="shared" si="21"/>
        <v>2.216</v>
      </c>
    </row>
    <row r="99" spans="1:24" ht="12.75">
      <c r="A99" s="8">
        <v>42370</v>
      </c>
      <c r="B99" s="2">
        <v>1</v>
      </c>
      <c r="D99">
        <v>11</v>
      </c>
      <c r="E99">
        <v>1.201</v>
      </c>
      <c r="F99" s="9"/>
      <c r="G99" s="19"/>
      <c r="H99" s="24"/>
      <c r="I99" s="12"/>
      <c r="J99" s="12"/>
      <c r="K99" s="12"/>
      <c r="L99" s="12"/>
      <c r="M99" s="16"/>
      <c r="N99" s="18">
        <f t="shared" si="11"/>
        <v>-1.201</v>
      </c>
      <c r="O99" s="18">
        <f t="shared" si="12"/>
        <v>-1.101</v>
      </c>
      <c r="P99" s="18">
        <f t="shared" si="13"/>
        <v>-1.0010000000000001</v>
      </c>
      <c r="Q99" s="18">
        <f t="shared" si="14"/>
        <v>-0.901</v>
      </c>
      <c r="R99" s="16">
        <f t="shared" si="15"/>
        <v>-0.801</v>
      </c>
      <c r="S99" s="18">
        <f t="shared" si="16"/>
        <v>4.7490000000000006</v>
      </c>
      <c r="T99" s="18">
        <f t="shared" si="17"/>
        <v>4.7490000000000006</v>
      </c>
      <c r="U99" s="20">
        <f t="shared" si="18"/>
        <v>2.0989999999999998</v>
      </c>
      <c r="V99" s="12">
        <f t="shared" si="19"/>
        <v>1.899</v>
      </c>
      <c r="W99" s="12">
        <f t="shared" si="20"/>
        <v>2.5989999999999998</v>
      </c>
      <c r="X99" s="16">
        <f t="shared" si="21"/>
        <v>2.199</v>
      </c>
    </row>
    <row r="100" spans="1:24" ht="12.75">
      <c r="A100" s="8">
        <v>42371</v>
      </c>
      <c r="B100" s="2">
        <v>2</v>
      </c>
      <c r="D100">
        <v>20</v>
      </c>
      <c r="E100">
        <v>1.451</v>
      </c>
      <c r="F100" s="9"/>
      <c r="G100" s="19"/>
      <c r="H100" s="24"/>
      <c r="I100" s="12"/>
      <c r="J100" s="12"/>
      <c r="K100" s="12"/>
      <c r="L100" s="12"/>
      <c r="M100" s="16"/>
      <c r="N100" s="18">
        <f t="shared" si="11"/>
        <v>-1.451</v>
      </c>
      <c r="O100" s="18">
        <f t="shared" si="12"/>
        <v>-1.351</v>
      </c>
      <c r="P100" s="18">
        <f t="shared" si="13"/>
        <v>-1.2510000000000001</v>
      </c>
      <c r="Q100" s="18">
        <f t="shared" si="14"/>
        <v>-1.151</v>
      </c>
      <c r="R100" s="16">
        <f t="shared" si="15"/>
        <v>-1.0510000000000002</v>
      </c>
      <c r="S100" s="18">
        <f t="shared" si="16"/>
        <v>4.4990000000000006</v>
      </c>
      <c r="T100" s="18">
        <f t="shared" si="17"/>
        <v>4.4990000000000006</v>
      </c>
      <c r="U100" s="20">
        <f t="shared" si="18"/>
        <v>1.8489999999999998</v>
      </c>
      <c r="V100" s="12">
        <f t="shared" si="19"/>
        <v>1.649</v>
      </c>
      <c r="W100" s="12">
        <f t="shared" si="20"/>
        <v>2.3489999999999998</v>
      </c>
      <c r="X100" s="16">
        <f t="shared" si="21"/>
        <v>1.9489999999999998</v>
      </c>
    </row>
    <row r="101" spans="1:24" ht="12.75">
      <c r="A101" s="8">
        <v>42372</v>
      </c>
      <c r="B101" s="2">
        <v>3</v>
      </c>
      <c r="D101">
        <v>0</v>
      </c>
      <c r="E101">
        <v>1.362</v>
      </c>
      <c r="F101" s="9"/>
      <c r="G101" s="19"/>
      <c r="H101" s="24"/>
      <c r="I101" s="12"/>
      <c r="J101" s="12"/>
      <c r="K101" s="12"/>
      <c r="L101" s="12"/>
      <c r="M101" s="16"/>
      <c r="N101" s="18">
        <f t="shared" si="11"/>
        <v>-1.362</v>
      </c>
      <c r="O101" s="18">
        <f t="shared" si="12"/>
        <v>-1.262</v>
      </c>
      <c r="P101" s="18">
        <f t="shared" si="13"/>
        <v>-1.1620000000000001</v>
      </c>
      <c r="Q101" s="18">
        <f t="shared" si="14"/>
        <v>-1.062</v>
      </c>
      <c r="R101" s="16">
        <f t="shared" si="15"/>
        <v>-0.9620000000000001</v>
      </c>
      <c r="S101" s="18">
        <f t="shared" si="16"/>
        <v>4.588</v>
      </c>
      <c r="T101" s="18">
        <f t="shared" si="17"/>
        <v>4.588</v>
      </c>
      <c r="U101" s="20">
        <f t="shared" si="18"/>
        <v>1.9379999999999997</v>
      </c>
      <c r="V101" s="12">
        <f t="shared" si="19"/>
        <v>1.738</v>
      </c>
      <c r="W101" s="12">
        <f t="shared" si="20"/>
        <v>2.4379999999999997</v>
      </c>
      <c r="X101" s="16">
        <f t="shared" si="21"/>
        <v>2.038</v>
      </c>
    </row>
    <row r="102" spans="1:24" ht="12.75">
      <c r="A102" s="8">
        <v>42373</v>
      </c>
      <c r="B102" s="2">
        <v>4</v>
      </c>
      <c r="D102">
        <v>2</v>
      </c>
      <c r="E102">
        <v>1.301</v>
      </c>
      <c r="F102" s="9"/>
      <c r="G102" s="19"/>
      <c r="H102" s="24">
        <v>942</v>
      </c>
      <c r="I102" s="12">
        <v>1.98</v>
      </c>
      <c r="J102" s="12">
        <v>1.93</v>
      </c>
      <c r="K102" s="12">
        <v>1.96</v>
      </c>
      <c r="L102" s="12">
        <v>2.01</v>
      </c>
      <c r="M102" s="16"/>
      <c r="N102" s="18">
        <f t="shared" si="11"/>
        <v>-1.301</v>
      </c>
      <c r="O102" s="18">
        <f t="shared" si="12"/>
        <v>-1.2009999999999998</v>
      </c>
      <c r="P102" s="18">
        <f t="shared" si="13"/>
        <v>-1.101</v>
      </c>
      <c r="Q102" s="18">
        <f t="shared" si="14"/>
        <v>-1.001</v>
      </c>
      <c r="R102" s="16">
        <f t="shared" si="15"/>
        <v>-0.9009999999999999</v>
      </c>
      <c r="S102" s="18">
        <f t="shared" si="16"/>
        <v>4.649</v>
      </c>
      <c r="T102" s="18">
        <f t="shared" si="17"/>
        <v>4.649</v>
      </c>
      <c r="U102" s="20">
        <f t="shared" si="18"/>
        <v>1.9989999999999999</v>
      </c>
      <c r="V102" s="12">
        <f t="shared" si="19"/>
        <v>1.7990000000000002</v>
      </c>
      <c r="W102" s="12">
        <f t="shared" si="20"/>
        <v>2.4989999999999997</v>
      </c>
      <c r="X102" s="16">
        <f t="shared" si="21"/>
        <v>2.099</v>
      </c>
    </row>
    <row r="103" spans="1:24" ht="12.75">
      <c r="A103" s="8">
        <v>42374</v>
      </c>
      <c r="B103" s="2">
        <v>5</v>
      </c>
      <c r="D103">
        <v>2</v>
      </c>
      <c r="E103">
        <v>1.272</v>
      </c>
      <c r="F103" s="9"/>
      <c r="G103" s="53"/>
      <c r="H103" s="24"/>
      <c r="I103" s="12"/>
      <c r="J103" s="12"/>
      <c r="K103" s="12"/>
      <c r="L103" s="12"/>
      <c r="M103" s="16"/>
      <c r="N103" s="18">
        <f t="shared" si="11"/>
        <v>-1.272</v>
      </c>
      <c r="O103" s="18">
        <f t="shared" si="12"/>
        <v>-1.172</v>
      </c>
      <c r="P103" s="18">
        <f t="shared" si="13"/>
        <v>-1.072</v>
      </c>
      <c r="Q103" s="18">
        <f t="shared" si="14"/>
        <v>-0.972</v>
      </c>
      <c r="R103" s="16">
        <f t="shared" si="15"/>
        <v>-0.872</v>
      </c>
      <c r="S103" s="18">
        <f t="shared" si="16"/>
        <v>4.678</v>
      </c>
      <c r="T103" s="18">
        <f t="shared" si="17"/>
        <v>4.678</v>
      </c>
      <c r="U103" s="20">
        <f t="shared" si="18"/>
        <v>2.0279999999999996</v>
      </c>
      <c r="V103" s="12">
        <f t="shared" si="19"/>
        <v>1.828</v>
      </c>
      <c r="W103" s="12">
        <f t="shared" si="20"/>
        <v>2.5279999999999996</v>
      </c>
      <c r="X103" s="16">
        <f t="shared" si="21"/>
        <v>2.128</v>
      </c>
    </row>
    <row r="104" spans="1:24" ht="12.75">
      <c r="A104" s="8">
        <v>42375</v>
      </c>
      <c r="B104" s="2">
        <v>6</v>
      </c>
      <c r="D104">
        <v>1</v>
      </c>
      <c r="E104">
        <v>1.228</v>
      </c>
      <c r="F104" s="9"/>
      <c r="G104" s="19"/>
      <c r="H104" s="24"/>
      <c r="I104" s="12"/>
      <c r="J104" s="12"/>
      <c r="K104" s="12"/>
      <c r="L104" s="12"/>
      <c r="M104" s="16"/>
      <c r="N104" s="18">
        <f t="shared" si="11"/>
        <v>-1.228</v>
      </c>
      <c r="O104" s="18">
        <f t="shared" si="12"/>
        <v>-1.128</v>
      </c>
      <c r="P104" s="18">
        <f t="shared" si="13"/>
        <v>-1.028</v>
      </c>
      <c r="Q104" s="18">
        <f t="shared" si="14"/>
        <v>-0.9279999999999999</v>
      </c>
      <c r="R104" s="16">
        <f t="shared" si="15"/>
        <v>-0.828</v>
      </c>
      <c r="S104" s="18">
        <f t="shared" si="16"/>
        <v>4.722</v>
      </c>
      <c r="T104" s="18">
        <f t="shared" si="17"/>
        <v>4.722</v>
      </c>
      <c r="U104" s="20">
        <f t="shared" si="18"/>
        <v>2.072</v>
      </c>
      <c r="V104" s="12">
        <f t="shared" si="19"/>
        <v>1.872</v>
      </c>
      <c r="W104" s="12">
        <f t="shared" si="20"/>
        <v>2.572</v>
      </c>
      <c r="X104" s="16">
        <f t="shared" si="21"/>
        <v>2.1719999999999997</v>
      </c>
    </row>
    <row r="105" spans="1:24" ht="12.75">
      <c r="A105" s="8">
        <v>42376</v>
      </c>
      <c r="B105" s="2">
        <v>7</v>
      </c>
      <c r="D105">
        <v>0</v>
      </c>
      <c r="E105">
        <v>1.206</v>
      </c>
      <c r="F105" s="9"/>
      <c r="G105" s="19"/>
      <c r="H105" s="24"/>
      <c r="I105" s="12"/>
      <c r="J105" s="12"/>
      <c r="K105" s="12"/>
      <c r="L105" s="12"/>
      <c r="M105" s="16"/>
      <c r="N105" s="18">
        <f t="shared" si="11"/>
        <v>-1.206</v>
      </c>
      <c r="O105" s="18">
        <f t="shared" si="12"/>
        <v>-1.1059999999999999</v>
      </c>
      <c r="P105" s="18">
        <f t="shared" si="13"/>
        <v>-1.006</v>
      </c>
      <c r="Q105" s="18">
        <f t="shared" si="14"/>
        <v>-0.9059999999999999</v>
      </c>
      <c r="R105" s="16">
        <f t="shared" si="15"/>
        <v>-0.8059999999999999</v>
      </c>
      <c r="S105" s="18">
        <f t="shared" si="16"/>
        <v>4.744</v>
      </c>
      <c r="T105" s="18">
        <f t="shared" si="17"/>
        <v>4.744</v>
      </c>
      <c r="U105" s="20">
        <f t="shared" si="18"/>
        <v>2.094</v>
      </c>
      <c r="V105" s="12">
        <f t="shared" si="19"/>
        <v>1.8940000000000001</v>
      </c>
      <c r="W105" s="12">
        <f t="shared" si="20"/>
        <v>2.594</v>
      </c>
      <c r="X105" s="16">
        <f t="shared" si="21"/>
        <v>2.194</v>
      </c>
    </row>
    <row r="106" spans="1:24" ht="12.75">
      <c r="A106" s="8">
        <v>42377</v>
      </c>
      <c r="B106" s="2">
        <v>8</v>
      </c>
      <c r="D106">
        <v>0</v>
      </c>
      <c r="E106">
        <v>1.188</v>
      </c>
      <c r="F106" s="9"/>
      <c r="G106" s="19"/>
      <c r="H106" s="24"/>
      <c r="I106" s="12"/>
      <c r="J106" s="12"/>
      <c r="K106" s="12"/>
      <c r="L106" s="12"/>
      <c r="M106" s="16"/>
      <c r="N106" s="18">
        <f t="shared" si="11"/>
        <v>-1.188</v>
      </c>
      <c r="O106" s="18">
        <f t="shared" si="12"/>
        <v>-1.0879999999999999</v>
      </c>
      <c r="P106" s="18">
        <f t="shared" si="13"/>
        <v>-0.988</v>
      </c>
      <c r="Q106" s="18">
        <f t="shared" si="14"/>
        <v>-0.8879999999999999</v>
      </c>
      <c r="R106" s="16">
        <f t="shared" si="15"/>
        <v>-0.7879999999999999</v>
      </c>
      <c r="S106" s="18">
        <f t="shared" si="16"/>
        <v>4.7620000000000005</v>
      </c>
      <c r="T106" s="18">
        <f t="shared" si="17"/>
        <v>4.7620000000000005</v>
      </c>
      <c r="U106" s="20">
        <f t="shared" si="18"/>
        <v>2.112</v>
      </c>
      <c r="V106" s="12">
        <f t="shared" si="19"/>
        <v>1.9120000000000001</v>
      </c>
      <c r="W106" s="12">
        <f t="shared" si="20"/>
        <v>2.612</v>
      </c>
      <c r="X106" s="16">
        <f t="shared" si="21"/>
        <v>2.2119999999999997</v>
      </c>
    </row>
    <row r="107" spans="1:24" ht="12.75">
      <c r="A107" s="8">
        <v>42378</v>
      </c>
      <c r="B107" s="2">
        <v>9</v>
      </c>
      <c r="D107">
        <v>2</v>
      </c>
      <c r="E107">
        <v>1.188</v>
      </c>
      <c r="F107" s="9"/>
      <c r="G107" s="19"/>
      <c r="H107" s="24"/>
      <c r="I107" s="12"/>
      <c r="J107" s="12"/>
      <c r="K107" s="12"/>
      <c r="L107" s="12"/>
      <c r="M107" s="16"/>
      <c r="N107" s="18">
        <f t="shared" si="11"/>
        <v>-1.188</v>
      </c>
      <c r="O107" s="18">
        <f t="shared" si="12"/>
        <v>-1.0879999999999999</v>
      </c>
      <c r="P107" s="18">
        <f t="shared" si="13"/>
        <v>-0.988</v>
      </c>
      <c r="Q107" s="18">
        <f t="shared" si="14"/>
        <v>-0.8879999999999999</v>
      </c>
      <c r="R107" s="16">
        <f t="shared" si="15"/>
        <v>-0.7879999999999999</v>
      </c>
      <c r="S107" s="18">
        <f t="shared" si="16"/>
        <v>4.7620000000000005</v>
      </c>
      <c r="T107" s="18">
        <f t="shared" si="17"/>
        <v>4.7620000000000005</v>
      </c>
      <c r="U107" s="20">
        <f t="shared" si="18"/>
        <v>2.112</v>
      </c>
      <c r="V107" s="12">
        <f t="shared" si="19"/>
        <v>1.9120000000000001</v>
      </c>
      <c r="W107" s="12">
        <f t="shared" si="20"/>
        <v>2.612</v>
      </c>
      <c r="X107" s="16">
        <f t="shared" si="21"/>
        <v>2.2119999999999997</v>
      </c>
    </row>
    <row r="108" spans="1:24" ht="12.75">
      <c r="A108" s="8">
        <v>42379</v>
      </c>
      <c r="B108" s="2">
        <v>10</v>
      </c>
      <c r="D108">
        <v>4</v>
      </c>
      <c r="E108">
        <v>1.301</v>
      </c>
      <c r="F108" s="9"/>
      <c r="G108" s="19"/>
      <c r="H108" s="24"/>
      <c r="I108" s="12"/>
      <c r="J108" s="12"/>
      <c r="K108" s="12"/>
      <c r="L108" s="12"/>
      <c r="M108" s="16"/>
      <c r="N108" s="18">
        <f t="shared" si="11"/>
        <v>-1.301</v>
      </c>
      <c r="O108" s="18">
        <f t="shared" si="12"/>
        <v>-1.2009999999999998</v>
      </c>
      <c r="P108" s="18">
        <f t="shared" si="13"/>
        <v>-1.101</v>
      </c>
      <c r="Q108" s="18">
        <f t="shared" si="14"/>
        <v>-1.001</v>
      </c>
      <c r="R108" s="16">
        <f t="shared" si="15"/>
        <v>-0.9009999999999999</v>
      </c>
      <c r="S108" s="18">
        <f t="shared" si="16"/>
        <v>4.649</v>
      </c>
      <c r="T108" s="18">
        <f t="shared" si="17"/>
        <v>4.649</v>
      </c>
      <c r="U108" s="20">
        <f t="shared" si="18"/>
        <v>1.9989999999999999</v>
      </c>
      <c r="V108" s="12">
        <f t="shared" si="19"/>
        <v>1.7990000000000002</v>
      </c>
      <c r="W108" s="12">
        <f t="shared" si="20"/>
        <v>2.4989999999999997</v>
      </c>
      <c r="X108" s="16">
        <f t="shared" si="21"/>
        <v>2.099</v>
      </c>
    </row>
    <row r="109" spans="1:24" ht="12.75">
      <c r="A109" s="8">
        <v>42380</v>
      </c>
      <c r="B109" s="2">
        <v>11</v>
      </c>
      <c r="D109">
        <v>8</v>
      </c>
      <c r="E109">
        <v>1.241</v>
      </c>
      <c r="F109" s="9"/>
      <c r="G109" s="19"/>
      <c r="H109" s="24"/>
      <c r="I109" s="12"/>
      <c r="J109" s="12"/>
      <c r="K109" s="12"/>
      <c r="L109" s="12"/>
      <c r="M109" s="16"/>
      <c r="N109" s="18">
        <f t="shared" si="11"/>
        <v>-1.241</v>
      </c>
      <c r="O109" s="18">
        <f t="shared" si="12"/>
        <v>-1.141</v>
      </c>
      <c r="P109" s="18">
        <f t="shared" si="13"/>
        <v>-1.0410000000000001</v>
      </c>
      <c r="Q109" s="18">
        <f t="shared" si="14"/>
        <v>-0.9410000000000001</v>
      </c>
      <c r="R109" s="16">
        <f t="shared" si="15"/>
        <v>-0.8410000000000001</v>
      </c>
      <c r="S109" s="18">
        <f t="shared" si="16"/>
        <v>4.709</v>
      </c>
      <c r="T109" s="18">
        <f t="shared" si="17"/>
        <v>4.709</v>
      </c>
      <c r="U109" s="20">
        <f t="shared" si="18"/>
        <v>2.0589999999999997</v>
      </c>
      <c r="V109" s="12">
        <f t="shared" si="19"/>
        <v>1.859</v>
      </c>
      <c r="W109" s="12">
        <f t="shared" si="20"/>
        <v>2.5589999999999997</v>
      </c>
      <c r="X109" s="16">
        <f t="shared" si="21"/>
        <v>2.159</v>
      </c>
    </row>
    <row r="110" spans="1:24" ht="12.75">
      <c r="A110" s="8">
        <v>42381</v>
      </c>
      <c r="B110" s="2">
        <v>12</v>
      </c>
      <c r="D110">
        <v>0</v>
      </c>
      <c r="E110">
        <v>1.27</v>
      </c>
      <c r="F110" s="9"/>
      <c r="G110" s="19"/>
      <c r="H110" s="24"/>
      <c r="I110" s="12"/>
      <c r="J110" s="12"/>
      <c r="K110" s="12"/>
      <c r="L110" s="12"/>
      <c r="M110" s="16"/>
      <c r="N110" s="18">
        <f t="shared" si="11"/>
        <v>-1.27</v>
      </c>
      <c r="O110" s="18">
        <f t="shared" si="12"/>
        <v>-1.17</v>
      </c>
      <c r="P110" s="18">
        <f t="shared" si="13"/>
        <v>-1.07</v>
      </c>
      <c r="Q110" s="18">
        <f t="shared" si="14"/>
        <v>-0.97</v>
      </c>
      <c r="R110" s="16">
        <f t="shared" si="15"/>
        <v>-0.87</v>
      </c>
      <c r="S110" s="18">
        <f t="shared" si="16"/>
        <v>4.68</v>
      </c>
      <c r="T110" s="18">
        <f t="shared" si="17"/>
        <v>4.68</v>
      </c>
      <c r="U110" s="20">
        <f t="shared" si="18"/>
        <v>2.03</v>
      </c>
      <c r="V110" s="12">
        <f t="shared" si="19"/>
        <v>1.83</v>
      </c>
      <c r="W110" s="12">
        <f t="shared" si="20"/>
        <v>2.53</v>
      </c>
      <c r="X110" s="16">
        <f t="shared" si="21"/>
        <v>2.13</v>
      </c>
    </row>
    <row r="111" spans="1:24" ht="12.75">
      <c r="A111" s="8">
        <v>42382</v>
      </c>
      <c r="B111" s="2">
        <v>13</v>
      </c>
      <c r="D111">
        <v>0</v>
      </c>
      <c r="E111">
        <v>1.303</v>
      </c>
      <c r="F111" s="9"/>
      <c r="G111" s="54"/>
      <c r="H111" s="64"/>
      <c r="I111" s="21"/>
      <c r="J111" s="12"/>
      <c r="K111" s="12"/>
      <c r="L111" s="12"/>
      <c r="M111" s="16"/>
      <c r="N111" s="18">
        <f t="shared" si="11"/>
        <v>-1.303</v>
      </c>
      <c r="O111" s="18">
        <f t="shared" si="12"/>
        <v>-1.2029999999999998</v>
      </c>
      <c r="P111" s="18">
        <f t="shared" si="13"/>
        <v>-1.103</v>
      </c>
      <c r="Q111" s="18">
        <f t="shared" si="14"/>
        <v>-1.003</v>
      </c>
      <c r="R111" s="16">
        <f t="shared" si="15"/>
        <v>-0.9029999999999999</v>
      </c>
      <c r="S111" s="18">
        <f t="shared" si="16"/>
        <v>4.647</v>
      </c>
      <c r="T111" s="18">
        <f t="shared" si="17"/>
        <v>4.647</v>
      </c>
      <c r="U111" s="20">
        <f t="shared" si="18"/>
        <v>1.9969999999999999</v>
      </c>
      <c r="V111" s="12">
        <f t="shared" si="19"/>
        <v>1.7970000000000002</v>
      </c>
      <c r="W111" s="12">
        <f t="shared" si="20"/>
        <v>2.497</v>
      </c>
      <c r="X111" s="16">
        <f t="shared" si="21"/>
        <v>2.097</v>
      </c>
    </row>
    <row r="112" spans="1:28" ht="12.75">
      <c r="A112" s="8">
        <v>42383</v>
      </c>
      <c r="B112" s="2">
        <v>14</v>
      </c>
      <c r="D112">
        <v>9</v>
      </c>
      <c r="E112">
        <v>1.265</v>
      </c>
      <c r="F112" s="9">
        <v>1</v>
      </c>
      <c r="G112" s="19">
        <v>1400</v>
      </c>
      <c r="H112" s="24">
        <v>1400</v>
      </c>
      <c r="I112" s="12">
        <v>1.28</v>
      </c>
      <c r="J112" s="12">
        <v>1.3</v>
      </c>
      <c r="K112" s="12">
        <v>1.28</v>
      </c>
      <c r="L112" s="12">
        <v>1.25</v>
      </c>
      <c r="M112" s="16"/>
      <c r="N112" s="18">
        <f t="shared" si="11"/>
        <v>-1.265</v>
      </c>
      <c r="O112" s="18">
        <f t="shared" si="12"/>
        <v>-1.1649999999999998</v>
      </c>
      <c r="P112" s="18">
        <f t="shared" si="13"/>
        <v>-1.065</v>
      </c>
      <c r="Q112" s="18">
        <f t="shared" si="14"/>
        <v>-0.9649999999999999</v>
      </c>
      <c r="R112" s="16">
        <f t="shared" si="15"/>
        <v>-0.8649999999999999</v>
      </c>
      <c r="S112" s="18">
        <f t="shared" si="16"/>
        <v>4.6850000000000005</v>
      </c>
      <c r="T112" s="18">
        <f t="shared" si="17"/>
        <v>4.6850000000000005</v>
      </c>
      <c r="U112" s="20">
        <f t="shared" si="18"/>
        <v>2.035</v>
      </c>
      <c r="V112" s="12">
        <f t="shared" si="19"/>
        <v>1.8350000000000002</v>
      </c>
      <c r="W112" s="12">
        <f t="shared" si="20"/>
        <v>2.535</v>
      </c>
      <c r="X112" s="16">
        <f t="shared" si="21"/>
        <v>2.135</v>
      </c>
      <c r="Y112" s="31" t="s">
        <v>38</v>
      </c>
      <c r="AB112" t="s">
        <v>39</v>
      </c>
    </row>
    <row r="113" spans="1:25" ht="12.75">
      <c r="A113" s="8">
        <v>42384</v>
      </c>
      <c r="B113" s="2">
        <v>15</v>
      </c>
      <c r="D113">
        <v>0</v>
      </c>
      <c r="E113">
        <v>1.23</v>
      </c>
      <c r="F113" s="9"/>
      <c r="G113" s="19"/>
      <c r="H113" s="24"/>
      <c r="I113" s="12"/>
      <c r="J113" s="12"/>
      <c r="K113" s="12"/>
      <c r="L113" s="12"/>
      <c r="M113" s="16"/>
      <c r="N113" s="18">
        <f t="shared" si="11"/>
        <v>-1.23</v>
      </c>
      <c r="O113" s="18">
        <f t="shared" si="12"/>
        <v>-1.13</v>
      </c>
      <c r="P113" s="18">
        <f t="shared" si="13"/>
        <v>-1.03</v>
      </c>
      <c r="Q113" s="18">
        <f t="shared" si="14"/>
        <v>-0.9299999999999999</v>
      </c>
      <c r="R113" s="16">
        <f t="shared" si="15"/>
        <v>-0.83</v>
      </c>
      <c r="S113" s="18">
        <f t="shared" si="16"/>
        <v>4.720000000000001</v>
      </c>
      <c r="T113" s="18">
        <f t="shared" si="17"/>
        <v>4.720000000000001</v>
      </c>
      <c r="U113" s="20">
        <f t="shared" si="18"/>
        <v>2.07</v>
      </c>
      <c r="V113" s="12">
        <f t="shared" si="19"/>
        <v>1.87</v>
      </c>
      <c r="W113" s="12">
        <f t="shared" si="20"/>
        <v>2.57</v>
      </c>
      <c r="X113" s="16">
        <f t="shared" si="21"/>
        <v>2.17</v>
      </c>
      <c r="Y113" s="31" t="s">
        <v>40</v>
      </c>
    </row>
    <row r="114" spans="1:25" ht="12.75">
      <c r="A114" s="8">
        <v>42385</v>
      </c>
      <c r="B114" s="2">
        <v>16</v>
      </c>
      <c r="D114">
        <v>1</v>
      </c>
      <c r="E114">
        <v>1.209</v>
      </c>
      <c r="F114" s="9"/>
      <c r="G114" s="19"/>
      <c r="H114" s="24"/>
      <c r="I114" s="12"/>
      <c r="J114" s="12"/>
      <c r="K114" s="12"/>
      <c r="L114" s="12"/>
      <c r="M114" s="16"/>
      <c r="N114" s="18">
        <f t="shared" si="11"/>
        <v>-1.209</v>
      </c>
      <c r="O114" s="18">
        <f t="shared" si="12"/>
        <v>-1.109</v>
      </c>
      <c r="P114" s="18">
        <f t="shared" si="13"/>
        <v>-1.0090000000000001</v>
      </c>
      <c r="Q114" s="18">
        <f t="shared" si="14"/>
        <v>-0.909</v>
      </c>
      <c r="R114" s="16">
        <f t="shared" si="15"/>
        <v>-0.809</v>
      </c>
      <c r="S114" s="18">
        <f t="shared" si="16"/>
        <v>4.741</v>
      </c>
      <c r="T114" s="18">
        <f t="shared" si="17"/>
        <v>4.741</v>
      </c>
      <c r="U114" s="20">
        <f t="shared" si="18"/>
        <v>2.0909999999999997</v>
      </c>
      <c r="V114" s="12">
        <f t="shared" si="19"/>
        <v>1.891</v>
      </c>
      <c r="W114" s="12">
        <f t="shared" si="20"/>
        <v>2.5909999999999997</v>
      </c>
      <c r="X114" s="16">
        <f t="shared" si="21"/>
        <v>2.191</v>
      </c>
      <c r="Y114" s="31" t="s">
        <v>41</v>
      </c>
    </row>
    <row r="115" spans="1:24" ht="12.75">
      <c r="A115" s="8">
        <v>42386</v>
      </c>
      <c r="B115" s="2">
        <v>17</v>
      </c>
      <c r="C115" s="2">
        <v>1</v>
      </c>
      <c r="D115">
        <v>12</v>
      </c>
      <c r="E115">
        <v>1.315</v>
      </c>
      <c r="F115" s="9"/>
      <c r="G115" s="19"/>
      <c r="H115" s="24"/>
      <c r="I115" s="12"/>
      <c r="J115" s="12"/>
      <c r="K115" s="12"/>
      <c r="L115" s="12"/>
      <c r="M115" s="16"/>
      <c r="N115" s="18">
        <f t="shared" si="11"/>
        <v>-1.315</v>
      </c>
      <c r="O115" s="18">
        <f t="shared" si="12"/>
        <v>-1.2149999999999999</v>
      </c>
      <c r="P115" s="18">
        <f t="shared" si="13"/>
        <v>-1.115</v>
      </c>
      <c r="Q115" s="18">
        <f t="shared" si="14"/>
        <v>-1.015</v>
      </c>
      <c r="R115" s="16">
        <f t="shared" si="15"/>
        <v>-0.9149999999999999</v>
      </c>
      <c r="S115" s="18">
        <f t="shared" si="16"/>
        <v>4.635</v>
      </c>
      <c r="T115" s="18">
        <f t="shared" si="17"/>
        <v>4.635</v>
      </c>
      <c r="U115" s="20">
        <f t="shared" si="18"/>
        <v>1.9849999999999999</v>
      </c>
      <c r="V115" s="12">
        <f t="shared" si="19"/>
        <v>1.7850000000000001</v>
      </c>
      <c r="W115" s="12">
        <f t="shared" si="20"/>
        <v>2.485</v>
      </c>
      <c r="X115" s="16">
        <f t="shared" si="21"/>
        <v>2.085</v>
      </c>
    </row>
    <row r="116" spans="1:24" ht="12.75">
      <c r="A116" s="8">
        <v>42387</v>
      </c>
      <c r="B116" s="2">
        <v>18</v>
      </c>
      <c r="D116">
        <v>0</v>
      </c>
      <c r="E116">
        <v>1.333</v>
      </c>
      <c r="F116" s="9"/>
      <c r="G116" s="19"/>
      <c r="H116" s="24"/>
      <c r="I116" s="12"/>
      <c r="J116" s="12"/>
      <c r="K116" s="12"/>
      <c r="L116" s="12"/>
      <c r="M116" s="16"/>
      <c r="N116" s="18">
        <f t="shared" si="11"/>
        <v>-1.333</v>
      </c>
      <c r="O116" s="18">
        <f t="shared" si="12"/>
        <v>-1.2329999999999999</v>
      </c>
      <c r="P116" s="18">
        <f t="shared" si="13"/>
        <v>-1.133</v>
      </c>
      <c r="Q116" s="18">
        <f t="shared" si="14"/>
        <v>-1.033</v>
      </c>
      <c r="R116" s="16">
        <f t="shared" si="15"/>
        <v>-0.9329999999999999</v>
      </c>
      <c r="S116" s="18">
        <f t="shared" si="16"/>
        <v>4.617</v>
      </c>
      <c r="T116" s="18">
        <f t="shared" si="17"/>
        <v>4.617</v>
      </c>
      <c r="U116" s="20">
        <f t="shared" si="18"/>
        <v>1.9669999999999999</v>
      </c>
      <c r="V116" s="12">
        <f t="shared" si="19"/>
        <v>1.7670000000000001</v>
      </c>
      <c r="W116" s="12">
        <f t="shared" si="20"/>
        <v>2.4669999999999996</v>
      </c>
      <c r="X116" s="16">
        <f t="shared" si="21"/>
        <v>2.067</v>
      </c>
    </row>
    <row r="117" spans="1:24" ht="12.75">
      <c r="A117" s="8">
        <v>42388</v>
      </c>
      <c r="B117" s="2">
        <v>19</v>
      </c>
      <c r="D117">
        <v>0</v>
      </c>
      <c r="E117">
        <v>1.297</v>
      </c>
      <c r="F117" s="9"/>
      <c r="G117" s="19"/>
      <c r="H117" s="24"/>
      <c r="I117" s="12"/>
      <c r="J117" s="12"/>
      <c r="K117" s="12"/>
      <c r="L117" s="12"/>
      <c r="M117" s="16"/>
      <c r="N117" s="18">
        <f t="shared" si="11"/>
        <v>-1.297</v>
      </c>
      <c r="O117" s="18">
        <f t="shared" si="12"/>
        <v>-1.1969999999999998</v>
      </c>
      <c r="P117" s="18">
        <f t="shared" si="13"/>
        <v>-1.097</v>
      </c>
      <c r="Q117" s="18">
        <f t="shared" si="14"/>
        <v>-0.9969999999999999</v>
      </c>
      <c r="R117" s="16">
        <f t="shared" si="15"/>
        <v>-0.8969999999999999</v>
      </c>
      <c r="S117" s="18">
        <f t="shared" si="16"/>
        <v>4.6530000000000005</v>
      </c>
      <c r="T117" s="18">
        <f t="shared" si="17"/>
        <v>4.6530000000000005</v>
      </c>
      <c r="U117" s="20">
        <f t="shared" si="18"/>
        <v>2.003</v>
      </c>
      <c r="V117" s="12">
        <f t="shared" si="19"/>
        <v>1.8030000000000002</v>
      </c>
      <c r="W117" s="12">
        <f t="shared" si="20"/>
        <v>2.503</v>
      </c>
      <c r="X117" s="16">
        <f t="shared" si="21"/>
        <v>2.1029999999999998</v>
      </c>
    </row>
    <row r="118" spans="1:24" ht="12.75">
      <c r="A118" s="8">
        <v>42389</v>
      </c>
      <c r="B118" s="2">
        <v>20</v>
      </c>
      <c r="D118">
        <v>0</v>
      </c>
      <c r="E118">
        <v>1.267</v>
      </c>
      <c r="F118" s="9"/>
      <c r="G118" s="19"/>
      <c r="H118" s="24"/>
      <c r="I118" s="12"/>
      <c r="J118" s="12"/>
      <c r="K118" s="12"/>
      <c r="L118" s="12"/>
      <c r="M118" s="16"/>
      <c r="N118" s="18">
        <f t="shared" si="11"/>
        <v>-1.267</v>
      </c>
      <c r="O118" s="18">
        <f t="shared" si="12"/>
        <v>-1.1669999999999998</v>
      </c>
      <c r="P118" s="18">
        <f t="shared" si="13"/>
        <v>-1.067</v>
      </c>
      <c r="Q118" s="18">
        <f t="shared" si="14"/>
        <v>-0.9669999999999999</v>
      </c>
      <c r="R118" s="16">
        <f t="shared" si="15"/>
        <v>-0.8669999999999999</v>
      </c>
      <c r="S118" s="18">
        <f t="shared" si="16"/>
        <v>4.683</v>
      </c>
      <c r="T118" s="18">
        <f t="shared" si="17"/>
        <v>4.683</v>
      </c>
      <c r="U118" s="20">
        <f t="shared" si="18"/>
        <v>2.033</v>
      </c>
      <c r="V118" s="12">
        <f t="shared" si="19"/>
        <v>1.8330000000000002</v>
      </c>
      <c r="W118" s="12">
        <f t="shared" si="20"/>
        <v>2.533</v>
      </c>
      <c r="X118" s="16">
        <f t="shared" si="21"/>
        <v>2.133</v>
      </c>
    </row>
    <row r="119" spans="1:24" ht="12.75">
      <c r="A119" s="8">
        <v>42390</v>
      </c>
      <c r="B119" s="2">
        <v>21</v>
      </c>
      <c r="D119">
        <v>9</v>
      </c>
      <c r="E119">
        <v>1.285</v>
      </c>
      <c r="F119" s="9"/>
      <c r="G119" s="19"/>
      <c r="H119" s="24"/>
      <c r="I119" s="12"/>
      <c r="J119" s="12"/>
      <c r="K119" s="12"/>
      <c r="L119" s="12"/>
      <c r="M119" s="16"/>
      <c r="N119" s="18">
        <f t="shared" si="11"/>
        <v>-1.285</v>
      </c>
      <c r="O119" s="18">
        <f t="shared" si="12"/>
        <v>-1.1849999999999998</v>
      </c>
      <c r="P119" s="18">
        <f t="shared" si="13"/>
        <v>-1.085</v>
      </c>
      <c r="Q119" s="18">
        <f t="shared" si="14"/>
        <v>-0.9849999999999999</v>
      </c>
      <c r="R119" s="16">
        <f t="shared" si="15"/>
        <v>-0.8849999999999999</v>
      </c>
      <c r="S119" s="18">
        <f t="shared" si="16"/>
        <v>4.665</v>
      </c>
      <c r="T119" s="18">
        <f t="shared" si="17"/>
        <v>4.665</v>
      </c>
      <c r="U119" s="20">
        <f t="shared" si="18"/>
        <v>2.0149999999999997</v>
      </c>
      <c r="V119" s="12">
        <f t="shared" si="19"/>
        <v>1.8150000000000002</v>
      </c>
      <c r="W119" s="12">
        <f t="shared" si="20"/>
        <v>2.5149999999999997</v>
      </c>
      <c r="X119" s="16">
        <f t="shared" si="21"/>
        <v>2.115</v>
      </c>
    </row>
    <row r="120" spans="1:24" ht="12.75">
      <c r="A120" s="8">
        <v>42391</v>
      </c>
      <c r="B120" s="2">
        <v>22</v>
      </c>
      <c r="D120">
        <v>15</v>
      </c>
      <c r="E120">
        <v>1.419</v>
      </c>
      <c r="F120" s="9"/>
      <c r="G120" s="19"/>
      <c r="H120" s="66"/>
      <c r="I120" s="12"/>
      <c r="J120" s="12"/>
      <c r="K120" s="12"/>
      <c r="L120" s="12"/>
      <c r="M120" s="16"/>
      <c r="N120" s="18">
        <f t="shared" si="11"/>
        <v>-1.419</v>
      </c>
      <c r="O120" s="18">
        <f t="shared" si="12"/>
        <v>-1.319</v>
      </c>
      <c r="P120" s="18">
        <f t="shared" si="13"/>
        <v>-1.219</v>
      </c>
      <c r="Q120" s="18">
        <f t="shared" si="14"/>
        <v>-1.119</v>
      </c>
      <c r="R120" s="16">
        <f t="shared" si="15"/>
        <v>-1.0190000000000001</v>
      </c>
      <c r="S120" s="18">
        <f t="shared" si="16"/>
        <v>4.531000000000001</v>
      </c>
      <c r="T120" s="18">
        <f t="shared" si="17"/>
        <v>4.531000000000001</v>
      </c>
      <c r="U120" s="20">
        <f t="shared" si="18"/>
        <v>1.8809999999999998</v>
      </c>
      <c r="V120" s="12">
        <f t="shared" si="19"/>
        <v>1.681</v>
      </c>
      <c r="W120" s="12">
        <f t="shared" si="20"/>
        <v>2.381</v>
      </c>
      <c r="X120" s="16">
        <f t="shared" si="21"/>
        <v>1.9809999999999999</v>
      </c>
    </row>
    <row r="121" spans="1:24" ht="12.75">
      <c r="A121" s="8">
        <v>42392</v>
      </c>
      <c r="B121" s="2">
        <v>23</v>
      </c>
      <c r="D121">
        <v>3</v>
      </c>
      <c r="E121">
        <v>1.549</v>
      </c>
      <c r="F121" s="9"/>
      <c r="G121" s="19"/>
      <c r="H121" s="24"/>
      <c r="I121" s="12"/>
      <c r="J121" s="12"/>
      <c r="K121" s="12"/>
      <c r="L121" s="12"/>
      <c r="M121" s="16"/>
      <c r="N121" s="18">
        <f t="shared" si="11"/>
        <v>-1.549</v>
      </c>
      <c r="O121" s="18">
        <f t="shared" si="12"/>
        <v>-1.4489999999999998</v>
      </c>
      <c r="P121" s="18">
        <f t="shared" si="13"/>
        <v>-1.349</v>
      </c>
      <c r="Q121" s="18">
        <f t="shared" si="14"/>
        <v>-1.2489999999999999</v>
      </c>
      <c r="R121" s="16">
        <f t="shared" si="15"/>
        <v>-1.149</v>
      </c>
      <c r="S121" s="18">
        <f t="shared" si="16"/>
        <v>4.401</v>
      </c>
      <c r="T121" s="18">
        <f t="shared" si="17"/>
        <v>4.401</v>
      </c>
      <c r="U121" s="20">
        <f t="shared" si="18"/>
        <v>1.751</v>
      </c>
      <c r="V121" s="12">
        <f t="shared" si="19"/>
        <v>1.5510000000000002</v>
      </c>
      <c r="W121" s="12">
        <f t="shared" si="20"/>
        <v>2.251</v>
      </c>
      <c r="X121" s="16">
        <f t="shared" si="21"/>
        <v>1.851</v>
      </c>
    </row>
    <row r="122" spans="1:24" ht="12.75">
      <c r="A122" s="8">
        <v>42393</v>
      </c>
      <c r="B122" s="2">
        <v>24</v>
      </c>
      <c r="D122">
        <v>2</v>
      </c>
      <c r="E122">
        <v>1.461</v>
      </c>
      <c r="F122" s="9"/>
      <c r="G122" s="19"/>
      <c r="H122" s="24"/>
      <c r="I122" s="12"/>
      <c r="J122" s="12"/>
      <c r="K122" s="12"/>
      <c r="L122" s="12"/>
      <c r="M122" s="16"/>
      <c r="N122" s="18">
        <f t="shared" si="11"/>
        <v>-1.461</v>
      </c>
      <c r="O122" s="18">
        <f t="shared" si="12"/>
        <v>-1.361</v>
      </c>
      <c r="P122" s="18">
        <f t="shared" si="13"/>
        <v>-1.2610000000000001</v>
      </c>
      <c r="Q122" s="18">
        <f t="shared" si="14"/>
        <v>-1.161</v>
      </c>
      <c r="R122" s="16">
        <f t="shared" si="15"/>
        <v>-1.061</v>
      </c>
      <c r="S122" s="18">
        <f t="shared" si="16"/>
        <v>4.489</v>
      </c>
      <c r="T122" s="18">
        <f t="shared" si="17"/>
        <v>4.489</v>
      </c>
      <c r="U122" s="20">
        <f t="shared" si="18"/>
        <v>1.8389999999999997</v>
      </c>
      <c r="V122" s="12">
        <f t="shared" si="19"/>
        <v>1.639</v>
      </c>
      <c r="W122" s="12">
        <f t="shared" si="20"/>
        <v>2.3389999999999995</v>
      </c>
      <c r="X122" s="16">
        <f t="shared" si="21"/>
        <v>1.9389999999999998</v>
      </c>
    </row>
    <row r="123" spans="1:24" ht="12.75">
      <c r="A123" s="8">
        <v>42394</v>
      </c>
      <c r="B123" s="2">
        <v>25</v>
      </c>
      <c r="D123">
        <v>1</v>
      </c>
      <c r="E123">
        <v>1.45</v>
      </c>
      <c r="F123" s="9"/>
      <c r="G123" s="19"/>
      <c r="H123" s="24"/>
      <c r="I123" s="12"/>
      <c r="J123" s="12"/>
      <c r="K123" s="12"/>
      <c r="L123" s="12"/>
      <c r="M123" s="16"/>
      <c r="N123" s="18">
        <f t="shared" si="11"/>
        <v>-1.45</v>
      </c>
      <c r="O123" s="18">
        <f t="shared" si="12"/>
        <v>-1.3499999999999999</v>
      </c>
      <c r="P123" s="18">
        <f t="shared" si="13"/>
        <v>-1.25</v>
      </c>
      <c r="Q123" s="18">
        <f t="shared" si="14"/>
        <v>-1.15</v>
      </c>
      <c r="R123" s="16">
        <f t="shared" si="15"/>
        <v>-1.0499999999999998</v>
      </c>
      <c r="S123" s="18">
        <f t="shared" si="16"/>
        <v>4.5</v>
      </c>
      <c r="T123" s="18">
        <f t="shared" si="17"/>
        <v>4.5</v>
      </c>
      <c r="U123" s="20">
        <f t="shared" si="18"/>
        <v>1.8499999999999999</v>
      </c>
      <c r="V123" s="12">
        <f t="shared" si="19"/>
        <v>1.6500000000000001</v>
      </c>
      <c r="W123" s="12">
        <f t="shared" si="20"/>
        <v>2.3499999999999996</v>
      </c>
      <c r="X123" s="16">
        <f t="shared" si="21"/>
        <v>1.95</v>
      </c>
    </row>
    <row r="124" spans="1:24" ht="12.75">
      <c r="A124" s="8">
        <v>42395</v>
      </c>
      <c r="B124" s="2">
        <v>26</v>
      </c>
      <c r="D124">
        <v>0</v>
      </c>
      <c r="E124">
        <v>1.416</v>
      </c>
      <c r="F124" s="9"/>
      <c r="G124" s="19"/>
      <c r="H124" s="24"/>
      <c r="I124" s="12"/>
      <c r="J124" s="12"/>
      <c r="K124" s="12"/>
      <c r="L124" s="12"/>
      <c r="M124" s="16"/>
      <c r="N124" s="18">
        <f t="shared" si="11"/>
        <v>-1.416</v>
      </c>
      <c r="O124" s="18">
        <f t="shared" si="12"/>
        <v>-1.3159999999999998</v>
      </c>
      <c r="P124" s="18">
        <f t="shared" si="13"/>
        <v>-1.216</v>
      </c>
      <c r="Q124" s="18">
        <f t="shared" si="14"/>
        <v>-1.1159999999999999</v>
      </c>
      <c r="R124" s="16">
        <f t="shared" si="15"/>
        <v>-1.016</v>
      </c>
      <c r="S124" s="18">
        <f t="shared" si="16"/>
        <v>4.534000000000001</v>
      </c>
      <c r="T124" s="18">
        <f t="shared" si="17"/>
        <v>4.534000000000001</v>
      </c>
      <c r="U124" s="20">
        <f t="shared" si="18"/>
        <v>1.884</v>
      </c>
      <c r="V124" s="12">
        <f t="shared" si="19"/>
        <v>1.6840000000000002</v>
      </c>
      <c r="W124" s="12">
        <f t="shared" si="20"/>
        <v>2.384</v>
      </c>
      <c r="X124" s="16">
        <f t="shared" si="21"/>
        <v>1.984</v>
      </c>
    </row>
    <row r="125" spans="1:24" ht="12.75">
      <c r="A125" s="8">
        <v>42396</v>
      </c>
      <c r="B125" s="2">
        <v>27</v>
      </c>
      <c r="D125">
        <v>12</v>
      </c>
      <c r="E125">
        <v>1.418</v>
      </c>
      <c r="F125" s="9"/>
      <c r="G125" s="19"/>
      <c r="H125" s="24"/>
      <c r="I125" s="12"/>
      <c r="J125" s="12"/>
      <c r="K125" s="12"/>
      <c r="L125" s="12"/>
      <c r="M125" s="16"/>
      <c r="N125" s="18">
        <f t="shared" si="11"/>
        <v>-1.418</v>
      </c>
      <c r="O125" s="18">
        <f t="shared" si="12"/>
        <v>-1.3179999999999998</v>
      </c>
      <c r="P125" s="18">
        <f t="shared" si="13"/>
        <v>-1.218</v>
      </c>
      <c r="Q125" s="18">
        <f t="shared" si="14"/>
        <v>-1.1179999999999999</v>
      </c>
      <c r="R125" s="16">
        <f t="shared" si="15"/>
        <v>-1.0179999999999998</v>
      </c>
      <c r="S125" s="18">
        <f t="shared" si="16"/>
        <v>4.532</v>
      </c>
      <c r="T125" s="18">
        <f t="shared" si="17"/>
        <v>4.532</v>
      </c>
      <c r="U125" s="20">
        <f t="shared" si="18"/>
        <v>1.882</v>
      </c>
      <c r="V125" s="12">
        <f t="shared" si="19"/>
        <v>1.6820000000000002</v>
      </c>
      <c r="W125" s="12">
        <f t="shared" si="20"/>
        <v>2.3819999999999997</v>
      </c>
      <c r="X125" s="16">
        <f t="shared" si="21"/>
        <v>1.982</v>
      </c>
    </row>
    <row r="126" spans="1:24" ht="12.75">
      <c r="A126" s="8">
        <v>42397</v>
      </c>
      <c r="B126" s="2">
        <v>28</v>
      </c>
      <c r="D126">
        <v>1</v>
      </c>
      <c r="E126">
        <v>1.537</v>
      </c>
      <c r="F126" s="9"/>
      <c r="G126" s="19"/>
      <c r="H126" s="24"/>
      <c r="I126" s="12"/>
      <c r="J126" s="12"/>
      <c r="K126" s="12"/>
      <c r="L126" s="12"/>
      <c r="M126" s="16"/>
      <c r="N126" s="18">
        <f t="shared" si="11"/>
        <v>-1.537</v>
      </c>
      <c r="O126" s="18">
        <f t="shared" si="12"/>
        <v>-1.4369999999999998</v>
      </c>
      <c r="P126" s="18">
        <f t="shared" si="13"/>
        <v>-1.337</v>
      </c>
      <c r="Q126" s="18">
        <f t="shared" si="14"/>
        <v>-1.2369999999999999</v>
      </c>
      <c r="R126" s="16">
        <f t="shared" si="15"/>
        <v>-1.137</v>
      </c>
      <c r="S126" s="18">
        <f t="shared" si="16"/>
        <v>4.413</v>
      </c>
      <c r="T126" s="18">
        <f t="shared" si="17"/>
        <v>4.413</v>
      </c>
      <c r="U126" s="20">
        <f t="shared" si="18"/>
        <v>1.763</v>
      </c>
      <c r="V126" s="12">
        <f t="shared" si="19"/>
        <v>1.5630000000000002</v>
      </c>
      <c r="W126" s="12">
        <f t="shared" si="20"/>
        <v>2.263</v>
      </c>
      <c r="X126" s="16">
        <f t="shared" si="21"/>
        <v>1.863</v>
      </c>
    </row>
    <row r="127" spans="1:24" ht="12.75">
      <c r="A127" s="8">
        <v>42398</v>
      </c>
      <c r="B127" s="2">
        <v>29</v>
      </c>
      <c r="D127">
        <v>0</v>
      </c>
      <c r="E127">
        <v>1.488</v>
      </c>
      <c r="F127" s="9"/>
      <c r="G127" s="19"/>
      <c r="H127" s="24"/>
      <c r="I127" s="12"/>
      <c r="J127" s="12"/>
      <c r="K127" s="12"/>
      <c r="L127" s="12"/>
      <c r="M127" s="16"/>
      <c r="N127" s="18">
        <f t="shared" si="11"/>
        <v>-1.488</v>
      </c>
      <c r="O127" s="18">
        <f t="shared" si="12"/>
        <v>-1.388</v>
      </c>
      <c r="P127" s="18">
        <f t="shared" si="13"/>
        <v>-1.288</v>
      </c>
      <c r="Q127" s="18">
        <f t="shared" si="14"/>
        <v>-1.188</v>
      </c>
      <c r="R127" s="16">
        <f t="shared" si="15"/>
        <v>-1.088</v>
      </c>
      <c r="S127" s="18">
        <f t="shared" si="16"/>
        <v>4.462</v>
      </c>
      <c r="T127" s="18">
        <f t="shared" si="17"/>
        <v>4.462</v>
      </c>
      <c r="U127" s="20">
        <f t="shared" si="18"/>
        <v>1.8119999999999998</v>
      </c>
      <c r="V127" s="12">
        <f t="shared" si="19"/>
        <v>1.612</v>
      </c>
      <c r="W127" s="12">
        <f t="shared" si="20"/>
        <v>2.312</v>
      </c>
      <c r="X127" s="16">
        <f t="shared" si="21"/>
        <v>1.912</v>
      </c>
    </row>
    <row r="128" spans="1:24" ht="12.75">
      <c r="A128" s="8">
        <v>42399</v>
      </c>
      <c r="B128" s="2">
        <v>30</v>
      </c>
      <c r="D128">
        <v>1</v>
      </c>
      <c r="E128">
        <v>1.453</v>
      </c>
      <c r="F128" s="9"/>
      <c r="G128" s="19"/>
      <c r="H128" s="24"/>
      <c r="I128" s="12"/>
      <c r="J128" s="12"/>
      <c r="K128" s="12"/>
      <c r="L128" s="12"/>
      <c r="M128" s="16"/>
      <c r="N128" s="18">
        <f t="shared" si="11"/>
        <v>-1.453</v>
      </c>
      <c r="O128" s="18">
        <f t="shared" si="12"/>
        <v>-1.353</v>
      </c>
      <c r="P128" s="18">
        <f t="shared" si="13"/>
        <v>-1.2530000000000001</v>
      </c>
      <c r="Q128" s="18">
        <f t="shared" si="14"/>
        <v>-1.153</v>
      </c>
      <c r="R128" s="16">
        <f t="shared" si="15"/>
        <v>-1.053</v>
      </c>
      <c r="S128" s="18">
        <f t="shared" si="16"/>
        <v>4.497</v>
      </c>
      <c r="T128" s="18">
        <f t="shared" si="17"/>
        <v>4.497</v>
      </c>
      <c r="U128" s="20">
        <f t="shared" si="18"/>
        <v>1.8469999999999998</v>
      </c>
      <c r="V128" s="12">
        <f t="shared" si="19"/>
        <v>1.647</v>
      </c>
      <c r="W128" s="12">
        <f t="shared" si="20"/>
        <v>2.3469999999999995</v>
      </c>
      <c r="X128" s="16">
        <f t="shared" si="21"/>
        <v>1.9469999999999998</v>
      </c>
    </row>
    <row r="129" spans="1:24" ht="12.75">
      <c r="A129" s="8">
        <v>42400</v>
      </c>
      <c r="B129" s="2">
        <v>31</v>
      </c>
      <c r="D129">
        <v>0</v>
      </c>
      <c r="E129">
        <v>1.441</v>
      </c>
      <c r="F129" s="9"/>
      <c r="G129" s="19"/>
      <c r="H129" s="24"/>
      <c r="I129" s="12"/>
      <c r="J129" s="12"/>
      <c r="K129" s="12"/>
      <c r="L129" s="12"/>
      <c r="M129" s="16"/>
      <c r="N129" s="18">
        <f t="shared" si="11"/>
        <v>-1.441</v>
      </c>
      <c r="O129" s="18">
        <f t="shared" si="12"/>
        <v>-1.341</v>
      </c>
      <c r="P129" s="18">
        <f t="shared" si="13"/>
        <v>-1.241</v>
      </c>
      <c r="Q129" s="18">
        <f t="shared" si="14"/>
        <v>-1.141</v>
      </c>
      <c r="R129" s="16">
        <f t="shared" si="15"/>
        <v>-1.041</v>
      </c>
      <c r="S129" s="18">
        <f t="shared" si="16"/>
        <v>4.509</v>
      </c>
      <c r="T129" s="18">
        <f t="shared" si="17"/>
        <v>4.509</v>
      </c>
      <c r="U129" s="20">
        <f t="shared" si="18"/>
        <v>1.8589999999999998</v>
      </c>
      <c r="V129" s="12">
        <f t="shared" si="19"/>
        <v>1.659</v>
      </c>
      <c r="W129" s="12">
        <f t="shared" si="20"/>
        <v>2.359</v>
      </c>
      <c r="X129" s="16">
        <f t="shared" si="21"/>
        <v>1.9589999999999999</v>
      </c>
    </row>
    <row r="130" spans="1:24" ht="12.75">
      <c r="A130" s="8">
        <v>42401</v>
      </c>
      <c r="B130" s="2">
        <v>32</v>
      </c>
      <c r="D130">
        <v>0</v>
      </c>
      <c r="E130">
        <v>1.411</v>
      </c>
      <c r="F130" s="9"/>
      <c r="G130" s="19"/>
      <c r="H130" s="24"/>
      <c r="I130" s="12"/>
      <c r="J130" s="12"/>
      <c r="K130" s="12"/>
      <c r="L130" s="12"/>
      <c r="M130" s="63"/>
      <c r="N130" s="18">
        <f t="shared" si="11"/>
        <v>-1.411</v>
      </c>
      <c r="O130" s="18">
        <f t="shared" si="12"/>
        <v>-1.311</v>
      </c>
      <c r="P130" s="18">
        <f t="shared" si="13"/>
        <v>-1.211</v>
      </c>
      <c r="Q130" s="18">
        <f t="shared" si="14"/>
        <v>-1.111</v>
      </c>
      <c r="R130" s="16">
        <f t="shared" si="15"/>
        <v>-1.0110000000000001</v>
      </c>
      <c r="S130" s="18">
        <f t="shared" si="16"/>
        <v>4.539</v>
      </c>
      <c r="T130" s="18">
        <f t="shared" si="17"/>
        <v>4.539</v>
      </c>
      <c r="U130" s="20">
        <f t="shared" si="18"/>
        <v>1.8889999999999998</v>
      </c>
      <c r="V130" s="12">
        <f t="shared" si="19"/>
        <v>1.689</v>
      </c>
      <c r="W130" s="12">
        <f t="shared" si="20"/>
        <v>2.389</v>
      </c>
      <c r="X130" s="16">
        <f t="shared" si="21"/>
        <v>1.9889999999999999</v>
      </c>
    </row>
    <row r="131" spans="1:24" ht="12.75">
      <c r="A131" s="8">
        <v>42402</v>
      </c>
      <c r="B131" s="2">
        <v>33</v>
      </c>
      <c r="D131">
        <v>1</v>
      </c>
      <c r="E131">
        <v>1.382</v>
      </c>
      <c r="F131" s="9"/>
      <c r="G131" s="19"/>
      <c r="H131" s="24"/>
      <c r="I131" s="12"/>
      <c r="J131" s="12"/>
      <c r="K131" s="12"/>
      <c r="L131" s="12"/>
      <c r="M131" s="16"/>
      <c r="N131" s="18">
        <f t="shared" si="11"/>
        <v>-1.382</v>
      </c>
      <c r="O131" s="18">
        <f t="shared" si="12"/>
        <v>-1.2819999999999998</v>
      </c>
      <c r="P131" s="18">
        <f t="shared" si="13"/>
        <v>-1.182</v>
      </c>
      <c r="Q131" s="18">
        <f t="shared" si="14"/>
        <v>-1.0819999999999999</v>
      </c>
      <c r="R131" s="16">
        <f t="shared" si="15"/>
        <v>-0.9819999999999999</v>
      </c>
      <c r="S131" s="18">
        <f t="shared" si="16"/>
        <v>4.5680000000000005</v>
      </c>
      <c r="T131" s="18">
        <f t="shared" si="17"/>
        <v>4.5680000000000005</v>
      </c>
      <c r="U131" s="20">
        <f t="shared" si="18"/>
        <v>1.918</v>
      </c>
      <c r="V131" s="12">
        <f t="shared" si="19"/>
        <v>1.7180000000000002</v>
      </c>
      <c r="W131" s="12">
        <f t="shared" si="20"/>
        <v>2.418</v>
      </c>
      <c r="X131" s="16">
        <f t="shared" si="21"/>
        <v>2.018</v>
      </c>
    </row>
    <row r="132" spans="1:24" ht="12.75">
      <c r="A132" s="8">
        <v>42403</v>
      </c>
      <c r="B132" s="2">
        <v>34</v>
      </c>
      <c r="D132">
        <v>7</v>
      </c>
      <c r="E132">
        <v>1.415</v>
      </c>
      <c r="F132" s="9"/>
      <c r="G132" s="19"/>
      <c r="H132" s="24"/>
      <c r="I132" s="12"/>
      <c r="J132" s="12"/>
      <c r="K132" s="12"/>
      <c r="L132" s="12"/>
      <c r="M132" s="16"/>
      <c r="N132" s="18">
        <f t="shared" si="11"/>
        <v>-1.415</v>
      </c>
      <c r="O132" s="18">
        <f t="shared" si="12"/>
        <v>-1.315</v>
      </c>
      <c r="P132" s="18">
        <f t="shared" si="13"/>
        <v>-1.215</v>
      </c>
      <c r="Q132" s="18">
        <f t="shared" si="14"/>
        <v>-1.115</v>
      </c>
      <c r="R132" s="16">
        <f t="shared" si="15"/>
        <v>-1.0150000000000001</v>
      </c>
      <c r="S132" s="18">
        <f t="shared" si="16"/>
        <v>4.535</v>
      </c>
      <c r="T132" s="18">
        <f t="shared" si="17"/>
        <v>4.535</v>
      </c>
      <c r="U132" s="20">
        <f t="shared" si="18"/>
        <v>1.8849999999999998</v>
      </c>
      <c r="V132" s="12">
        <f t="shared" si="19"/>
        <v>1.685</v>
      </c>
      <c r="W132" s="12">
        <f t="shared" si="20"/>
        <v>2.385</v>
      </c>
      <c r="X132" s="16">
        <f t="shared" si="21"/>
        <v>1.9849999999999999</v>
      </c>
    </row>
    <row r="133" spans="1:24" ht="12.75">
      <c r="A133" s="8">
        <v>42404</v>
      </c>
      <c r="B133" s="2">
        <v>35</v>
      </c>
      <c r="D133">
        <v>0</v>
      </c>
      <c r="E133">
        <v>1.456</v>
      </c>
      <c r="F133" s="9"/>
      <c r="G133" s="19"/>
      <c r="H133" s="24"/>
      <c r="I133" s="12"/>
      <c r="J133" s="12"/>
      <c r="K133" s="12"/>
      <c r="L133" s="12"/>
      <c r="M133" s="16"/>
      <c r="N133" s="18">
        <f t="shared" si="11"/>
        <v>-1.456</v>
      </c>
      <c r="O133" s="18">
        <f t="shared" si="12"/>
        <v>-1.3559999999999999</v>
      </c>
      <c r="P133" s="18">
        <f t="shared" si="13"/>
        <v>-1.256</v>
      </c>
      <c r="Q133" s="18">
        <f t="shared" si="14"/>
        <v>-1.156</v>
      </c>
      <c r="R133" s="16">
        <f t="shared" si="15"/>
        <v>-1.056</v>
      </c>
      <c r="S133" s="18">
        <f t="shared" si="16"/>
        <v>4.494</v>
      </c>
      <c r="T133" s="18">
        <f t="shared" si="17"/>
        <v>4.494</v>
      </c>
      <c r="U133" s="20">
        <f t="shared" si="18"/>
        <v>1.8439999999999999</v>
      </c>
      <c r="V133" s="12">
        <f t="shared" si="19"/>
        <v>1.6440000000000001</v>
      </c>
      <c r="W133" s="12">
        <f t="shared" si="20"/>
        <v>2.344</v>
      </c>
      <c r="X133" s="16">
        <f t="shared" si="21"/>
        <v>1.944</v>
      </c>
    </row>
    <row r="134" spans="1:24" ht="12.75">
      <c r="A134" s="8">
        <v>42405</v>
      </c>
      <c r="B134" s="2">
        <v>36</v>
      </c>
      <c r="D134">
        <v>1</v>
      </c>
      <c r="E134">
        <v>1.436</v>
      </c>
      <c r="F134" s="9"/>
      <c r="G134" s="19"/>
      <c r="H134" s="24"/>
      <c r="I134" s="12"/>
      <c r="J134" s="12"/>
      <c r="K134" s="12"/>
      <c r="L134" s="12"/>
      <c r="M134" s="16"/>
      <c r="N134" s="18">
        <f t="shared" si="11"/>
        <v>-1.436</v>
      </c>
      <c r="O134" s="18">
        <f t="shared" si="12"/>
        <v>-1.3359999999999999</v>
      </c>
      <c r="P134" s="18">
        <f t="shared" si="13"/>
        <v>-1.236</v>
      </c>
      <c r="Q134" s="18">
        <f t="shared" si="14"/>
        <v>-1.136</v>
      </c>
      <c r="R134" s="16">
        <f t="shared" si="15"/>
        <v>-1.036</v>
      </c>
      <c r="S134" s="18">
        <f t="shared" si="16"/>
        <v>4.514</v>
      </c>
      <c r="T134" s="18">
        <f t="shared" si="17"/>
        <v>4.514</v>
      </c>
      <c r="U134" s="20">
        <f t="shared" si="18"/>
        <v>1.8639999999999999</v>
      </c>
      <c r="V134" s="12">
        <f t="shared" si="19"/>
        <v>1.6640000000000001</v>
      </c>
      <c r="W134" s="12">
        <f t="shared" si="20"/>
        <v>2.364</v>
      </c>
      <c r="X134" s="16">
        <f t="shared" si="21"/>
        <v>1.964</v>
      </c>
    </row>
    <row r="135" spans="1:24" ht="12.75">
      <c r="A135" s="8">
        <v>42406</v>
      </c>
      <c r="B135" s="2">
        <v>37</v>
      </c>
      <c r="D135">
        <v>26</v>
      </c>
      <c r="E135">
        <v>1.604</v>
      </c>
      <c r="F135" s="9"/>
      <c r="G135" s="19"/>
      <c r="H135" s="24"/>
      <c r="I135" s="12"/>
      <c r="J135" s="12"/>
      <c r="K135" s="12"/>
      <c r="L135" s="12"/>
      <c r="M135" s="16"/>
      <c r="N135" s="18">
        <f t="shared" si="11"/>
        <v>-1.604</v>
      </c>
      <c r="O135" s="18">
        <f t="shared" si="12"/>
        <v>-1.504</v>
      </c>
      <c r="P135" s="18">
        <f t="shared" si="13"/>
        <v>-1.4040000000000001</v>
      </c>
      <c r="Q135" s="18">
        <f t="shared" si="14"/>
        <v>-1.304</v>
      </c>
      <c r="R135" s="16">
        <f t="shared" si="15"/>
        <v>-1.2040000000000002</v>
      </c>
      <c r="S135" s="18">
        <f t="shared" si="16"/>
        <v>4.346</v>
      </c>
      <c r="T135" s="18">
        <f t="shared" si="17"/>
        <v>4.346</v>
      </c>
      <c r="U135" s="20">
        <f t="shared" si="18"/>
        <v>1.6959999999999997</v>
      </c>
      <c r="V135" s="12">
        <f t="shared" si="19"/>
        <v>1.496</v>
      </c>
      <c r="W135" s="12">
        <f t="shared" si="20"/>
        <v>2.1959999999999997</v>
      </c>
      <c r="X135" s="16">
        <f t="shared" si="21"/>
        <v>1.7959999999999998</v>
      </c>
    </row>
    <row r="136" spans="1:24" ht="12.75">
      <c r="A136" s="8">
        <v>42407</v>
      </c>
      <c r="B136" s="2">
        <v>38</v>
      </c>
      <c r="D136">
        <v>20</v>
      </c>
      <c r="E136">
        <v>1.903</v>
      </c>
      <c r="F136" s="9"/>
      <c r="G136" s="19"/>
      <c r="H136" s="24"/>
      <c r="I136" s="12"/>
      <c r="J136" s="12"/>
      <c r="K136" s="12"/>
      <c r="L136" s="12"/>
      <c r="M136" s="16"/>
      <c r="N136" s="18">
        <f aca="true" t="shared" si="22" ref="N136:N199">(E136-0)*-1</f>
        <v>-1.903</v>
      </c>
      <c r="O136" s="18">
        <f aca="true" t="shared" si="23" ref="O136:O199">(0.1-E136)</f>
        <v>-1.803</v>
      </c>
      <c r="P136" s="18">
        <f aca="true" t="shared" si="24" ref="P136:P199">0.2-E136</f>
        <v>-1.703</v>
      </c>
      <c r="Q136" s="18">
        <f aca="true" t="shared" si="25" ref="Q136:Q199">0.3-E136</f>
        <v>-1.603</v>
      </c>
      <c r="R136" s="16">
        <f aca="true" t="shared" si="26" ref="R136:R199">0.4-E136</f>
        <v>-1.5030000000000001</v>
      </c>
      <c r="S136" s="18">
        <f aca="true" t="shared" si="27" ref="S136:S199">5.95-E136</f>
        <v>4.047000000000001</v>
      </c>
      <c r="T136" s="18">
        <f aca="true" t="shared" si="28" ref="T136:T199">5.95-E136</f>
        <v>4.047000000000001</v>
      </c>
      <c r="U136" s="20">
        <f aca="true" t="shared" si="29" ref="U136:U199">3.3-E136</f>
        <v>1.3969999999999998</v>
      </c>
      <c r="V136" s="12">
        <f aca="true" t="shared" si="30" ref="V136:V199">3.1-E136</f>
        <v>1.197</v>
      </c>
      <c r="W136" s="12">
        <f aca="true" t="shared" si="31" ref="W136:W199">3.8-E136</f>
        <v>1.8969999999999998</v>
      </c>
      <c r="X136" s="16">
        <f aca="true" t="shared" si="32" ref="X136:X199">3.4-E136</f>
        <v>1.4969999999999999</v>
      </c>
    </row>
    <row r="137" spans="1:24" ht="12.75">
      <c r="A137" s="8">
        <v>42408</v>
      </c>
      <c r="B137" s="2">
        <v>39</v>
      </c>
      <c r="D137">
        <v>0</v>
      </c>
      <c r="E137">
        <v>1.831</v>
      </c>
      <c r="F137" s="37"/>
      <c r="G137" s="19"/>
      <c r="H137" s="24"/>
      <c r="I137" s="12"/>
      <c r="J137" s="12"/>
      <c r="K137" s="12"/>
      <c r="L137" s="12"/>
      <c r="M137" s="16"/>
      <c r="N137" s="18">
        <f t="shared" si="22"/>
        <v>-1.831</v>
      </c>
      <c r="O137" s="18">
        <f t="shared" si="23"/>
        <v>-1.7309999999999999</v>
      </c>
      <c r="P137" s="18">
        <f t="shared" si="24"/>
        <v>-1.631</v>
      </c>
      <c r="Q137" s="18">
        <f t="shared" si="25"/>
        <v>-1.531</v>
      </c>
      <c r="R137" s="16">
        <f t="shared" si="26"/>
        <v>-1.431</v>
      </c>
      <c r="S137" s="18">
        <f t="shared" si="27"/>
        <v>4.119</v>
      </c>
      <c r="T137" s="18">
        <f t="shared" si="28"/>
        <v>4.119</v>
      </c>
      <c r="U137" s="20">
        <f t="shared" si="29"/>
        <v>1.4689999999999999</v>
      </c>
      <c r="V137" s="12">
        <f t="shared" si="30"/>
        <v>1.2690000000000001</v>
      </c>
      <c r="W137" s="12">
        <f t="shared" si="31"/>
        <v>1.9689999999999999</v>
      </c>
      <c r="X137" s="16">
        <f t="shared" si="32"/>
        <v>1.569</v>
      </c>
    </row>
    <row r="138" spans="1:24" ht="12.75">
      <c r="A138" s="8">
        <v>42409</v>
      </c>
      <c r="B138" s="2">
        <v>40</v>
      </c>
      <c r="D138">
        <v>1</v>
      </c>
      <c r="E138">
        <v>1.768</v>
      </c>
      <c r="F138" s="9"/>
      <c r="G138" s="19"/>
      <c r="H138" s="24"/>
      <c r="I138" s="12"/>
      <c r="J138" s="12"/>
      <c r="K138" s="12"/>
      <c r="L138" s="12"/>
      <c r="M138" s="16"/>
      <c r="N138" s="18">
        <f t="shared" si="22"/>
        <v>-1.768</v>
      </c>
      <c r="O138" s="18">
        <f t="shared" si="23"/>
        <v>-1.668</v>
      </c>
      <c r="P138" s="18">
        <f t="shared" si="24"/>
        <v>-1.568</v>
      </c>
      <c r="Q138" s="18">
        <f t="shared" si="25"/>
        <v>-1.468</v>
      </c>
      <c r="R138" s="16">
        <f t="shared" si="26"/>
        <v>-1.3679999999999999</v>
      </c>
      <c r="S138" s="18">
        <f t="shared" si="27"/>
        <v>4.182</v>
      </c>
      <c r="T138" s="18">
        <f t="shared" si="28"/>
        <v>4.182</v>
      </c>
      <c r="U138" s="20">
        <f t="shared" si="29"/>
        <v>1.5319999999999998</v>
      </c>
      <c r="V138" s="12">
        <f t="shared" si="30"/>
        <v>1.332</v>
      </c>
      <c r="W138" s="12">
        <f t="shared" si="31"/>
        <v>2.032</v>
      </c>
      <c r="X138" s="16">
        <f t="shared" si="32"/>
        <v>1.632</v>
      </c>
    </row>
    <row r="139" spans="1:24" ht="12.75">
      <c r="A139" s="8">
        <v>42410</v>
      </c>
      <c r="B139" s="2">
        <v>41</v>
      </c>
      <c r="D139">
        <v>5</v>
      </c>
      <c r="E139">
        <v>1.748</v>
      </c>
      <c r="F139" s="9"/>
      <c r="G139" s="19"/>
      <c r="H139" s="24"/>
      <c r="I139" s="12"/>
      <c r="J139" s="12"/>
      <c r="K139" s="12"/>
      <c r="L139" s="12"/>
      <c r="M139" s="16"/>
      <c r="N139" s="18">
        <f t="shared" si="22"/>
        <v>-1.748</v>
      </c>
      <c r="O139" s="18">
        <f t="shared" si="23"/>
        <v>-1.648</v>
      </c>
      <c r="P139" s="18">
        <f t="shared" si="24"/>
        <v>-1.548</v>
      </c>
      <c r="Q139" s="18">
        <f t="shared" si="25"/>
        <v>-1.448</v>
      </c>
      <c r="R139" s="16">
        <f t="shared" si="26"/>
        <v>-1.3479999999999999</v>
      </c>
      <c r="S139" s="18">
        <f t="shared" si="27"/>
        <v>4.202</v>
      </c>
      <c r="T139" s="18">
        <f t="shared" si="28"/>
        <v>4.202</v>
      </c>
      <c r="U139" s="20">
        <f t="shared" si="29"/>
        <v>1.5519999999999998</v>
      </c>
      <c r="V139" s="12">
        <f t="shared" si="30"/>
        <v>1.352</v>
      </c>
      <c r="W139" s="12">
        <f t="shared" si="31"/>
        <v>2.0519999999999996</v>
      </c>
      <c r="X139" s="16">
        <f t="shared" si="32"/>
        <v>1.652</v>
      </c>
    </row>
    <row r="140" spans="1:25" ht="12.75">
      <c r="A140" s="8">
        <v>42411</v>
      </c>
      <c r="B140" s="2">
        <v>42</v>
      </c>
      <c r="C140" s="2">
        <v>1</v>
      </c>
      <c r="D140">
        <v>0</v>
      </c>
      <c r="E140">
        <v>1.778</v>
      </c>
      <c r="F140" s="9">
        <v>2</v>
      </c>
      <c r="G140" s="54" t="s">
        <v>42</v>
      </c>
      <c r="H140" s="21">
        <v>1443</v>
      </c>
      <c r="I140" s="18">
        <v>1.79</v>
      </c>
      <c r="J140" s="18">
        <v>1.84</v>
      </c>
      <c r="K140" s="18">
        <v>1.83</v>
      </c>
      <c r="L140" s="18">
        <v>1.77</v>
      </c>
      <c r="M140" s="16"/>
      <c r="N140" s="18">
        <f t="shared" si="22"/>
        <v>-1.778</v>
      </c>
      <c r="O140" s="18">
        <f t="shared" si="23"/>
        <v>-1.678</v>
      </c>
      <c r="P140" s="18">
        <f t="shared" si="24"/>
        <v>-1.578</v>
      </c>
      <c r="Q140" s="18">
        <f t="shared" si="25"/>
        <v>-1.478</v>
      </c>
      <c r="R140" s="16">
        <f t="shared" si="26"/>
        <v>-1.3780000000000001</v>
      </c>
      <c r="S140" s="18">
        <f t="shared" si="27"/>
        <v>4.172000000000001</v>
      </c>
      <c r="T140" s="18">
        <f t="shared" si="28"/>
        <v>4.172000000000001</v>
      </c>
      <c r="U140" s="20">
        <f t="shared" si="29"/>
        <v>1.5219999999999998</v>
      </c>
      <c r="V140" s="12">
        <f t="shared" si="30"/>
        <v>1.322</v>
      </c>
      <c r="W140" s="12">
        <f t="shared" si="31"/>
        <v>2.022</v>
      </c>
      <c r="X140" s="16">
        <f t="shared" si="32"/>
        <v>1.6219999999999999</v>
      </c>
      <c r="Y140" s="31" t="s">
        <v>43</v>
      </c>
    </row>
    <row r="141" spans="1:24" ht="12.75">
      <c r="A141" s="8">
        <v>42412</v>
      </c>
      <c r="B141" s="2">
        <v>43</v>
      </c>
      <c r="D141">
        <v>0</v>
      </c>
      <c r="E141">
        <v>1.708</v>
      </c>
      <c r="F141" s="9"/>
      <c r="G141" s="19"/>
      <c r="H141" s="24"/>
      <c r="I141" s="12"/>
      <c r="J141" s="12"/>
      <c r="K141" s="12"/>
      <c r="L141" s="12"/>
      <c r="M141" s="16"/>
      <c r="N141" s="18">
        <f t="shared" si="22"/>
        <v>-1.708</v>
      </c>
      <c r="O141" s="18">
        <f t="shared" si="23"/>
        <v>-1.6079999999999999</v>
      </c>
      <c r="P141" s="18">
        <f t="shared" si="24"/>
        <v>-1.508</v>
      </c>
      <c r="Q141" s="18">
        <f t="shared" si="25"/>
        <v>-1.408</v>
      </c>
      <c r="R141" s="16">
        <f t="shared" si="26"/>
        <v>-1.3079999999999998</v>
      </c>
      <c r="S141" s="18">
        <f t="shared" si="27"/>
        <v>4.242</v>
      </c>
      <c r="T141" s="18">
        <f t="shared" si="28"/>
        <v>4.242</v>
      </c>
      <c r="U141" s="20">
        <f t="shared" si="29"/>
        <v>1.5919999999999999</v>
      </c>
      <c r="V141" s="12">
        <f t="shared" si="30"/>
        <v>1.3920000000000001</v>
      </c>
      <c r="W141" s="12">
        <f t="shared" si="31"/>
        <v>2.0919999999999996</v>
      </c>
      <c r="X141" s="16">
        <f t="shared" si="32"/>
        <v>1.692</v>
      </c>
    </row>
    <row r="142" spans="1:24" ht="12.75">
      <c r="A142" s="8">
        <v>42413</v>
      </c>
      <c r="B142" s="2">
        <v>44</v>
      </c>
      <c r="D142">
        <v>0</v>
      </c>
      <c r="E142">
        <v>1.674</v>
      </c>
      <c r="F142" s="9"/>
      <c r="G142" s="19"/>
      <c r="H142" s="24"/>
      <c r="I142" s="12"/>
      <c r="J142" s="12"/>
      <c r="K142" s="12"/>
      <c r="L142" s="12"/>
      <c r="M142" s="16"/>
      <c r="N142" s="18">
        <f t="shared" si="22"/>
        <v>-1.674</v>
      </c>
      <c r="O142" s="18">
        <f t="shared" si="23"/>
        <v>-1.5739999999999998</v>
      </c>
      <c r="P142" s="18">
        <f t="shared" si="24"/>
        <v>-1.474</v>
      </c>
      <c r="Q142" s="18">
        <f t="shared" si="25"/>
        <v>-1.3739999999999999</v>
      </c>
      <c r="R142" s="16">
        <f t="shared" si="26"/>
        <v>-1.274</v>
      </c>
      <c r="S142" s="18">
        <f t="shared" si="27"/>
        <v>4.276</v>
      </c>
      <c r="T142" s="18">
        <f t="shared" si="28"/>
        <v>4.276</v>
      </c>
      <c r="U142" s="20">
        <f t="shared" si="29"/>
        <v>1.626</v>
      </c>
      <c r="V142" s="12">
        <f t="shared" si="30"/>
        <v>1.4260000000000002</v>
      </c>
      <c r="W142" s="12">
        <f t="shared" si="31"/>
        <v>2.126</v>
      </c>
      <c r="X142" s="16">
        <f t="shared" si="32"/>
        <v>1.726</v>
      </c>
    </row>
    <row r="143" spans="1:24" ht="12.75">
      <c r="A143" s="8">
        <v>42414</v>
      </c>
      <c r="B143" s="2">
        <v>45</v>
      </c>
      <c r="D143">
        <v>0</v>
      </c>
      <c r="E143">
        <v>1.641</v>
      </c>
      <c r="F143" s="9"/>
      <c r="G143" s="19"/>
      <c r="H143" s="24"/>
      <c r="I143" s="12"/>
      <c r="J143" s="12"/>
      <c r="K143" s="12"/>
      <c r="L143" s="12"/>
      <c r="M143" s="16"/>
      <c r="N143" s="18">
        <f t="shared" si="22"/>
        <v>-1.641</v>
      </c>
      <c r="O143" s="18">
        <f t="shared" si="23"/>
        <v>-1.541</v>
      </c>
      <c r="P143" s="18">
        <f t="shared" si="24"/>
        <v>-1.441</v>
      </c>
      <c r="Q143" s="18">
        <f t="shared" si="25"/>
        <v>-1.341</v>
      </c>
      <c r="R143" s="16">
        <f t="shared" si="26"/>
        <v>-1.241</v>
      </c>
      <c r="S143" s="18">
        <f t="shared" si="27"/>
        <v>4.309</v>
      </c>
      <c r="T143" s="18">
        <f t="shared" si="28"/>
        <v>4.309</v>
      </c>
      <c r="U143" s="20">
        <f t="shared" si="29"/>
        <v>1.6589999999999998</v>
      </c>
      <c r="V143" s="12">
        <f t="shared" si="30"/>
        <v>1.459</v>
      </c>
      <c r="W143" s="12">
        <f t="shared" si="31"/>
        <v>2.159</v>
      </c>
      <c r="X143" s="16">
        <f t="shared" si="32"/>
        <v>1.759</v>
      </c>
    </row>
    <row r="144" spans="1:24" ht="12.75">
      <c r="A144" s="8">
        <v>42415</v>
      </c>
      <c r="B144" s="2">
        <v>46</v>
      </c>
      <c r="D144">
        <v>0</v>
      </c>
      <c r="E144">
        <v>1.613</v>
      </c>
      <c r="F144" s="9"/>
      <c r="G144" s="19"/>
      <c r="H144" s="24"/>
      <c r="I144" s="12"/>
      <c r="J144" s="12"/>
      <c r="K144" s="12"/>
      <c r="L144" s="12"/>
      <c r="M144" s="16"/>
      <c r="N144" s="18">
        <f t="shared" si="22"/>
        <v>-1.613</v>
      </c>
      <c r="O144" s="18">
        <f t="shared" si="23"/>
        <v>-1.513</v>
      </c>
      <c r="P144" s="18">
        <f t="shared" si="24"/>
        <v>-1.413</v>
      </c>
      <c r="Q144" s="18">
        <f t="shared" si="25"/>
        <v>-1.313</v>
      </c>
      <c r="R144" s="16">
        <f t="shared" si="26"/>
        <v>-1.213</v>
      </c>
      <c r="S144" s="18">
        <f t="shared" si="27"/>
        <v>4.337</v>
      </c>
      <c r="T144" s="18">
        <f t="shared" si="28"/>
        <v>4.337</v>
      </c>
      <c r="U144" s="20">
        <f t="shared" si="29"/>
        <v>1.6869999999999998</v>
      </c>
      <c r="V144" s="12">
        <f t="shared" si="30"/>
        <v>1.487</v>
      </c>
      <c r="W144" s="12">
        <f t="shared" si="31"/>
        <v>2.187</v>
      </c>
      <c r="X144" s="16">
        <f t="shared" si="32"/>
        <v>1.787</v>
      </c>
    </row>
    <row r="145" spans="1:24" ht="12.75">
      <c r="A145" s="8">
        <v>42416</v>
      </c>
      <c r="B145" s="2">
        <v>47</v>
      </c>
      <c r="D145">
        <v>7</v>
      </c>
      <c r="E145">
        <v>1.62</v>
      </c>
      <c r="F145" s="9"/>
      <c r="G145" s="19"/>
      <c r="H145" s="66"/>
      <c r="I145" s="12"/>
      <c r="J145" s="12"/>
      <c r="K145" s="12"/>
      <c r="L145" s="12"/>
      <c r="M145" s="16"/>
      <c r="N145" s="18">
        <f t="shared" si="22"/>
        <v>-1.62</v>
      </c>
      <c r="O145" s="18">
        <f t="shared" si="23"/>
        <v>-1.52</v>
      </c>
      <c r="P145" s="18">
        <f t="shared" si="24"/>
        <v>-1.4200000000000002</v>
      </c>
      <c r="Q145" s="18">
        <f t="shared" si="25"/>
        <v>-1.32</v>
      </c>
      <c r="R145" s="16">
        <f t="shared" si="26"/>
        <v>-1.2200000000000002</v>
      </c>
      <c r="S145" s="18">
        <f t="shared" si="27"/>
        <v>4.33</v>
      </c>
      <c r="T145" s="18">
        <f t="shared" si="28"/>
        <v>4.33</v>
      </c>
      <c r="U145" s="20">
        <f t="shared" si="29"/>
        <v>1.6799999999999997</v>
      </c>
      <c r="V145" s="12">
        <f t="shared" si="30"/>
        <v>1.48</v>
      </c>
      <c r="W145" s="12">
        <f t="shared" si="31"/>
        <v>2.1799999999999997</v>
      </c>
      <c r="X145" s="16">
        <f t="shared" si="32"/>
        <v>1.7799999999999998</v>
      </c>
    </row>
    <row r="146" spans="1:24" ht="12.75">
      <c r="A146" s="8">
        <v>42417</v>
      </c>
      <c r="B146" s="2">
        <v>48</v>
      </c>
      <c r="D146">
        <v>2</v>
      </c>
      <c r="E146">
        <v>1.684</v>
      </c>
      <c r="F146" s="9"/>
      <c r="G146" s="19"/>
      <c r="H146" s="24"/>
      <c r="I146" s="12"/>
      <c r="J146" s="12"/>
      <c r="K146" s="12"/>
      <c r="L146" s="12"/>
      <c r="M146" s="16"/>
      <c r="N146" s="18">
        <f t="shared" si="22"/>
        <v>-1.684</v>
      </c>
      <c r="O146" s="18">
        <f t="shared" si="23"/>
        <v>-1.5839999999999999</v>
      </c>
      <c r="P146" s="18">
        <f t="shared" si="24"/>
        <v>-1.484</v>
      </c>
      <c r="Q146" s="18">
        <f t="shared" si="25"/>
        <v>-1.384</v>
      </c>
      <c r="R146" s="16">
        <f t="shared" si="26"/>
        <v>-1.2839999999999998</v>
      </c>
      <c r="S146" s="18">
        <f t="shared" si="27"/>
        <v>4.266</v>
      </c>
      <c r="T146" s="18">
        <f t="shared" si="28"/>
        <v>4.266</v>
      </c>
      <c r="U146" s="20">
        <f t="shared" si="29"/>
        <v>1.6159999999999999</v>
      </c>
      <c r="V146" s="12">
        <f t="shared" si="30"/>
        <v>1.4160000000000001</v>
      </c>
      <c r="W146" s="12">
        <f t="shared" si="31"/>
        <v>2.1159999999999997</v>
      </c>
      <c r="X146" s="16">
        <f t="shared" si="32"/>
        <v>1.716</v>
      </c>
    </row>
    <row r="147" spans="1:24" ht="12.75">
      <c r="A147" s="8">
        <v>42418</v>
      </c>
      <c r="B147" s="2">
        <v>49</v>
      </c>
      <c r="D147">
        <v>0</v>
      </c>
      <c r="E147">
        <v>1.643</v>
      </c>
      <c r="F147" s="9"/>
      <c r="G147" s="19"/>
      <c r="H147" s="24"/>
      <c r="I147" s="12"/>
      <c r="J147" s="12"/>
      <c r="K147" s="12"/>
      <c r="L147" s="12"/>
      <c r="M147" s="16"/>
      <c r="N147" s="18">
        <f t="shared" si="22"/>
        <v>-1.643</v>
      </c>
      <c r="O147" s="18">
        <f t="shared" si="23"/>
        <v>-1.543</v>
      </c>
      <c r="P147" s="18">
        <f t="shared" si="24"/>
        <v>-1.443</v>
      </c>
      <c r="Q147" s="18">
        <f t="shared" si="25"/>
        <v>-1.343</v>
      </c>
      <c r="R147" s="16">
        <f t="shared" si="26"/>
        <v>-1.2429999999999999</v>
      </c>
      <c r="S147" s="18">
        <f t="shared" si="27"/>
        <v>4.307</v>
      </c>
      <c r="T147" s="18">
        <f t="shared" si="28"/>
        <v>4.307</v>
      </c>
      <c r="U147" s="20">
        <f t="shared" si="29"/>
        <v>1.6569999999999998</v>
      </c>
      <c r="V147" s="12">
        <f t="shared" si="30"/>
        <v>1.457</v>
      </c>
      <c r="W147" s="12">
        <f t="shared" si="31"/>
        <v>2.157</v>
      </c>
      <c r="X147" s="16">
        <f t="shared" si="32"/>
        <v>1.757</v>
      </c>
    </row>
    <row r="148" spans="1:24" ht="12.75">
      <c r="A148" s="8">
        <v>42419</v>
      </c>
      <c r="B148" s="2">
        <v>50</v>
      </c>
      <c r="D148">
        <v>0</v>
      </c>
      <c r="E148">
        <v>1.625</v>
      </c>
      <c r="F148" s="9"/>
      <c r="G148" s="19"/>
      <c r="H148" s="24"/>
      <c r="I148" s="12"/>
      <c r="J148" s="12"/>
      <c r="K148" s="12"/>
      <c r="L148" s="12"/>
      <c r="M148" s="16"/>
      <c r="N148" s="18">
        <f t="shared" si="22"/>
        <v>-1.625</v>
      </c>
      <c r="O148" s="18">
        <f t="shared" si="23"/>
        <v>-1.525</v>
      </c>
      <c r="P148" s="18">
        <f t="shared" si="24"/>
        <v>-1.425</v>
      </c>
      <c r="Q148" s="18">
        <f t="shared" si="25"/>
        <v>-1.325</v>
      </c>
      <c r="R148" s="16">
        <f t="shared" si="26"/>
        <v>-1.225</v>
      </c>
      <c r="S148" s="18">
        <f t="shared" si="27"/>
        <v>4.325</v>
      </c>
      <c r="T148" s="18">
        <f t="shared" si="28"/>
        <v>4.325</v>
      </c>
      <c r="U148" s="20">
        <f t="shared" si="29"/>
        <v>1.6749999999999998</v>
      </c>
      <c r="V148" s="12">
        <f t="shared" si="30"/>
        <v>1.475</v>
      </c>
      <c r="W148" s="12">
        <f t="shared" si="31"/>
        <v>2.175</v>
      </c>
      <c r="X148" s="16">
        <f t="shared" si="32"/>
        <v>1.775</v>
      </c>
    </row>
    <row r="149" spans="1:24" ht="12.75">
      <c r="A149" s="8">
        <v>42420</v>
      </c>
      <c r="B149" s="2">
        <v>51</v>
      </c>
      <c r="D149">
        <v>0</v>
      </c>
      <c r="E149">
        <v>1.599</v>
      </c>
      <c r="F149" s="9">
        <v>3</v>
      </c>
      <c r="G149" s="19"/>
      <c r="H149" s="24"/>
      <c r="I149" s="12"/>
      <c r="J149" s="12"/>
      <c r="K149" s="12"/>
      <c r="L149" s="12"/>
      <c r="M149" s="16"/>
      <c r="N149" s="18">
        <f t="shared" si="22"/>
        <v>-1.599</v>
      </c>
      <c r="O149" s="18">
        <f t="shared" si="23"/>
        <v>-1.4989999999999999</v>
      </c>
      <c r="P149" s="18">
        <f t="shared" si="24"/>
        <v>-1.399</v>
      </c>
      <c r="Q149" s="18">
        <f t="shared" si="25"/>
        <v>-1.299</v>
      </c>
      <c r="R149" s="16">
        <f t="shared" si="26"/>
        <v>-1.1989999999999998</v>
      </c>
      <c r="S149" s="18">
        <f t="shared" si="27"/>
        <v>4.351</v>
      </c>
      <c r="T149" s="18">
        <f t="shared" si="28"/>
        <v>4.351</v>
      </c>
      <c r="U149" s="20">
        <f t="shared" si="29"/>
        <v>1.7009999999999998</v>
      </c>
      <c r="V149" s="12">
        <f t="shared" si="30"/>
        <v>1.5010000000000001</v>
      </c>
      <c r="W149" s="12">
        <f t="shared" si="31"/>
        <v>2.2009999999999996</v>
      </c>
      <c r="X149" s="16">
        <f t="shared" si="32"/>
        <v>1.801</v>
      </c>
    </row>
    <row r="150" spans="1:24" ht="12.75">
      <c r="A150" s="8">
        <v>42421</v>
      </c>
      <c r="B150" s="2">
        <v>52</v>
      </c>
      <c r="D150">
        <v>0</v>
      </c>
      <c r="E150">
        <v>1.586</v>
      </c>
      <c r="F150" s="9"/>
      <c r="G150" s="19"/>
      <c r="H150" s="24"/>
      <c r="I150" s="12"/>
      <c r="J150" s="12"/>
      <c r="K150" s="12"/>
      <c r="L150" s="12"/>
      <c r="M150" s="16"/>
      <c r="N150" s="18">
        <f t="shared" si="22"/>
        <v>-1.586</v>
      </c>
      <c r="O150" s="18">
        <f t="shared" si="23"/>
        <v>-1.486</v>
      </c>
      <c r="P150" s="18">
        <f t="shared" si="24"/>
        <v>-1.3860000000000001</v>
      </c>
      <c r="Q150" s="18">
        <f t="shared" si="25"/>
        <v>-1.286</v>
      </c>
      <c r="R150" s="16">
        <f t="shared" si="26"/>
        <v>-1.186</v>
      </c>
      <c r="S150" s="18">
        <f t="shared" si="27"/>
        <v>4.364</v>
      </c>
      <c r="T150" s="18">
        <f t="shared" si="28"/>
        <v>4.364</v>
      </c>
      <c r="U150" s="20">
        <f t="shared" si="29"/>
        <v>1.7139999999999997</v>
      </c>
      <c r="V150" s="12">
        <f t="shared" si="30"/>
        <v>1.514</v>
      </c>
      <c r="W150" s="12">
        <f t="shared" si="31"/>
        <v>2.2139999999999995</v>
      </c>
      <c r="X150" s="16">
        <f t="shared" si="32"/>
        <v>1.8139999999999998</v>
      </c>
    </row>
    <row r="151" spans="1:24" ht="12.75">
      <c r="A151" s="8">
        <v>42422</v>
      </c>
      <c r="B151" s="2">
        <v>53</v>
      </c>
      <c r="D151">
        <v>5</v>
      </c>
      <c r="E151">
        <v>1.578</v>
      </c>
      <c r="F151" s="9"/>
      <c r="G151" s="19"/>
      <c r="H151" s="24"/>
      <c r="I151" s="12"/>
      <c r="J151" s="12"/>
      <c r="K151" s="12"/>
      <c r="L151" s="12"/>
      <c r="M151" s="16"/>
      <c r="N151" s="18">
        <f t="shared" si="22"/>
        <v>-1.578</v>
      </c>
      <c r="O151" s="18">
        <f t="shared" si="23"/>
        <v>-1.478</v>
      </c>
      <c r="P151" s="18">
        <f t="shared" si="24"/>
        <v>-1.3780000000000001</v>
      </c>
      <c r="Q151" s="18">
        <f t="shared" si="25"/>
        <v>-1.278</v>
      </c>
      <c r="R151" s="16">
        <f t="shared" si="26"/>
        <v>-1.178</v>
      </c>
      <c r="S151" s="18">
        <f t="shared" si="27"/>
        <v>4.372</v>
      </c>
      <c r="T151" s="18">
        <f t="shared" si="28"/>
        <v>4.372</v>
      </c>
      <c r="U151" s="20">
        <f t="shared" si="29"/>
        <v>1.7219999999999998</v>
      </c>
      <c r="V151" s="12">
        <f t="shared" si="30"/>
        <v>1.522</v>
      </c>
      <c r="W151" s="12">
        <f t="shared" si="31"/>
        <v>2.2219999999999995</v>
      </c>
      <c r="X151" s="16">
        <f t="shared" si="32"/>
        <v>1.8219999999999998</v>
      </c>
    </row>
    <row r="152" spans="1:24" ht="12.75">
      <c r="A152" s="8">
        <v>42423</v>
      </c>
      <c r="B152" s="2">
        <v>54</v>
      </c>
      <c r="D152">
        <v>10</v>
      </c>
      <c r="E152">
        <v>1.625</v>
      </c>
      <c r="F152" s="9"/>
      <c r="G152" s="54"/>
      <c r="M152" s="16"/>
      <c r="N152" s="18">
        <f t="shared" si="22"/>
        <v>-1.625</v>
      </c>
      <c r="O152" s="18">
        <f t="shared" si="23"/>
        <v>-1.525</v>
      </c>
      <c r="P152" s="18">
        <f t="shared" si="24"/>
        <v>-1.425</v>
      </c>
      <c r="Q152" s="18">
        <f t="shared" si="25"/>
        <v>-1.325</v>
      </c>
      <c r="R152" s="16">
        <f t="shared" si="26"/>
        <v>-1.225</v>
      </c>
      <c r="S152" s="18">
        <f t="shared" si="27"/>
        <v>4.325</v>
      </c>
      <c r="T152" s="18">
        <f t="shared" si="28"/>
        <v>4.325</v>
      </c>
      <c r="U152" s="20">
        <f t="shared" si="29"/>
        <v>1.6749999999999998</v>
      </c>
      <c r="V152" s="12">
        <f t="shared" si="30"/>
        <v>1.475</v>
      </c>
      <c r="W152" s="12">
        <f t="shared" si="31"/>
        <v>2.175</v>
      </c>
      <c r="X152" s="16">
        <f t="shared" si="32"/>
        <v>1.775</v>
      </c>
    </row>
    <row r="153" spans="1:24" ht="12.75">
      <c r="A153" s="8">
        <v>42424</v>
      </c>
      <c r="B153" s="2">
        <v>55</v>
      </c>
      <c r="D153">
        <v>2</v>
      </c>
      <c r="E153">
        <v>1.769</v>
      </c>
      <c r="F153" s="9"/>
      <c r="G153" s="54"/>
      <c r="M153" s="16"/>
      <c r="N153" s="18">
        <f t="shared" si="22"/>
        <v>-1.769</v>
      </c>
      <c r="O153" s="18">
        <f t="shared" si="23"/>
        <v>-1.6689999999999998</v>
      </c>
      <c r="P153" s="18">
        <f t="shared" si="24"/>
        <v>-1.569</v>
      </c>
      <c r="Q153" s="18">
        <f t="shared" si="25"/>
        <v>-1.4689999999999999</v>
      </c>
      <c r="R153" s="16">
        <f t="shared" si="26"/>
        <v>-1.3689999999999998</v>
      </c>
      <c r="S153" s="18">
        <f t="shared" si="27"/>
        <v>4.181</v>
      </c>
      <c r="T153" s="18">
        <f t="shared" si="28"/>
        <v>4.181</v>
      </c>
      <c r="U153" s="20">
        <f t="shared" si="29"/>
        <v>1.531</v>
      </c>
      <c r="V153" s="12">
        <f t="shared" si="30"/>
        <v>1.3310000000000002</v>
      </c>
      <c r="W153" s="12">
        <f t="shared" si="31"/>
        <v>2.0309999999999997</v>
      </c>
      <c r="X153" s="16">
        <f t="shared" si="32"/>
        <v>1.631</v>
      </c>
    </row>
    <row r="154" spans="1:24" ht="12.75">
      <c r="A154" s="8">
        <v>42425</v>
      </c>
      <c r="B154" s="2">
        <v>56</v>
      </c>
      <c r="D154">
        <v>7</v>
      </c>
      <c r="E154">
        <v>1.773</v>
      </c>
      <c r="F154" s="9"/>
      <c r="G154" s="19"/>
      <c r="H154" s="24"/>
      <c r="I154" s="12"/>
      <c r="J154" s="12"/>
      <c r="K154" s="12"/>
      <c r="L154" s="12"/>
      <c r="M154" s="16"/>
      <c r="N154" s="18">
        <f t="shared" si="22"/>
        <v>-1.773</v>
      </c>
      <c r="O154" s="18">
        <f t="shared" si="23"/>
        <v>-1.6729999999999998</v>
      </c>
      <c r="P154" s="18">
        <f t="shared" si="24"/>
        <v>-1.573</v>
      </c>
      <c r="Q154" s="18">
        <f t="shared" si="25"/>
        <v>-1.4729999999999999</v>
      </c>
      <c r="R154" s="16">
        <f t="shared" si="26"/>
        <v>-1.3729999999999998</v>
      </c>
      <c r="S154" s="18">
        <f t="shared" si="27"/>
        <v>4.1770000000000005</v>
      </c>
      <c r="T154" s="18">
        <f t="shared" si="28"/>
        <v>4.1770000000000005</v>
      </c>
      <c r="U154" s="20">
        <f t="shared" si="29"/>
        <v>1.527</v>
      </c>
      <c r="V154" s="12">
        <f t="shared" si="30"/>
        <v>1.3270000000000002</v>
      </c>
      <c r="W154" s="12">
        <f t="shared" si="31"/>
        <v>2.027</v>
      </c>
      <c r="X154" s="16">
        <f t="shared" si="32"/>
        <v>1.627</v>
      </c>
    </row>
    <row r="155" spans="1:24" ht="12.75">
      <c r="A155" s="8">
        <v>42426</v>
      </c>
      <c r="B155" s="2">
        <v>57</v>
      </c>
      <c r="D155">
        <v>0</v>
      </c>
      <c r="E155">
        <v>1.732</v>
      </c>
      <c r="F155" s="9"/>
      <c r="G155" s="19"/>
      <c r="H155" s="24"/>
      <c r="I155" s="12"/>
      <c r="J155" s="12"/>
      <c r="K155" s="12"/>
      <c r="L155" s="12"/>
      <c r="M155" s="16"/>
      <c r="N155" s="18">
        <f t="shared" si="22"/>
        <v>-1.732</v>
      </c>
      <c r="O155" s="18">
        <f t="shared" si="23"/>
        <v>-1.632</v>
      </c>
      <c r="P155" s="18">
        <f t="shared" si="24"/>
        <v>-1.532</v>
      </c>
      <c r="Q155" s="18">
        <f t="shared" si="25"/>
        <v>-1.432</v>
      </c>
      <c r="R155" s="16">
        <f t="shared" si="26"/>
        <v>-1.3319999999999999</v>
      </c>
      <c r="S155" s="18">
        <f t="shared" si="27"/>
        <v>4.218</v>
      </c>
      <c r="T155" s="18">
        <f t="shared" si="28"/>
        <v>4.218</v>
      </c>
      <c r="U155" s="20">
        <f t="shared" si="29"/>
        <v>1.5679999999999998</v>
      </c>
      <c r="V155" s="12">
        <f t="shared" si="30"/>
        <v>1.368</v>
      </c>
      <c r="W155" s="12">
        <f t="shared" si="31"/>
        <v>2.0679999999999996</v>
      </c>
      <c r="X155" s="16">
        <f t="shared" si="32"/>
        <v>1.668</v>
      </c>
    </row>
    <row r="156" spans="1:24" ht="12.75">
      <c r="A156" s="8">
        <v>42427</v>
      </c>
      <c r="B156" s="2">
        <v>58</v>
      </c>
      <c r="D156">
        <v>1</v>
      </c>
      <c r="E156">
        <v>1.712</v>
      </c>
      <c r="F156" s="9"/>
      <c r="G156" s="19"/>
      <c r="H156" s="24"/>
      <c r="I156" s="12"/>
      <c r="J156" s="12"/>
      <c r="K156" s="12"/>
      <c r="L156" s="12"/>
      <c r="M156" s="16"/>
      <c r="N156" s="18">
        <f t="shared" si="22"/>
        <v>-1.712</v>
      </c>
      <c r="O156" s="18">
        <f t="shared" si="23"/>
        <v>-1.6119999999999999</v>
      </c>
      <c r="P156" s="18">
        <f t="shared" si="24"/>
        <v>-1.512</v>
      </c>
      <c r="Q156" s="18">
        <f t="shared" si="25"/>
        <v>-1.412</v>
      </c>
      <c r="R156" s="16">
        <f t="shared" si="26"/>
        <v>-1.3119999999999998</v>
      </c>
      <c r="S156" s="18">
        <f t="shared" si="27"/>
        <v>4.238</v>
      </c>
      <c r="T156" s="18">
        <f t="shared" si="28"/>
        <v>4.238</v>
      </c>
      <c r="U156" s="20">
        <f t="shared" si="29"/>
        <v>1.5879999999999999</v>
      </c>
      <c r="V156" s="12">
        <f t="shared" si="30"/>
        <v>1.3880000000000001</v>
      </c>
      <c r="W156" s="12">
        <f t="shared" si="31"/>
        <v>2.088</v>
      </c>
      <c r="X156" s="16">
        <f t="shared" si="32"/>
        <v>1.688</v>
      </c>
    </row>
    <row r="157" spans="1:24" ht="12.75">
      <c r="A157" s="8">
        <v>42428</v>
      </c>
      <c r="B157" s="2">
        <v>59</v>
      </c>
      <c r="D157">
        <v>1</v>
      </c>
      <c r="E157">
        <v>1.671</v>
      </c>
      <c r="F157" s="9"/>
      <c r="G157" s="19"/>
      <c r="H157" s="24"/>
      <c r="I157" s="12"/>
      <c r="J157" s="12"/>
      <c r="K157" s="12"/>
      <c r="L157" s="12"/>
      <c r="M157" s="16"/>
      <c r="N157" s="18">
        <f t="shared" si="22"/>
        <v>-1.671</v>
      </c>
      <c r="O157" s="18">
        <f t="shared" si="23"/>
        <v>-1.571</v>
      </c>
      <c r="P157" s="18">
        <f t="shared" si="24"/>
        <v>-1.471</v>
      </c>
      <c r="Q157" s="18">
        <f t="shared" si="25"/>
        <v>-1.371</v>
      </c>
      <c r="R157" s="16">
        <f t="shared" si="26"/>
        <v>-1.271</v>
      </c>
      <c r="S157" s="18">
        <f t="shared" si="27"/>
        <v>4.279</v>
      </c>
      <c r="T157" s="18">
        <f t="shared" si="28"/>
        <v>4.279</v>
      </c>
      <c r="U157" s="20">
        <f t="shared" si="29"/>
        <v>1.6289999999999998</v>
      </c>
      <c r="V157" s="12">
        <f t="shared" si="30"/>
        <v>1.429</v>
      </c>
      <c r="W157" s="12">
        <f t="shared" si="31"/>
        <v>2.1289999999999996</v>
      </c>
      <c r="X157" s="16">
        <f t="shared" si="32"/>
        <v>1.7289999999999999</v>
      </c>
    </row>
    <row r="158" spans="1:24" ht="12.75">
      <c r="A158" s="8">
        <v>42429</v>
      </c>
      <c r="B158" s="2">
        <v>60</v>
      </c>
      <c r="D158">
        <v>0</v>
      </c>
      <c r="E158">
        <v>1.653</v>
      </c>
      <c r="F158" s="9"/>
      <c r="G158" s="19"/>
      <c r="H158" s="24"/>
      <c r="I158" s="12"/>
      <c r="J158" s="12"/>
      <c r="K158" s="12"/>
      <c r="L158" s="12"/>
      <c r="M158" s="16"/>
      <c r="N158" s="18">
        <f t="shared" si="22"/>
        <v>-1.653</v>
      </c>
      <c r="O158" s="18">
        <f t="shared" si="23"/>
        <v>-1.553</v>
      </c>
      <c r="P158" s="18">
        <f t="shared" si="24"/>
        <v>-1.453</v>
      </c>
      <c r="Q158" s="18">
        <f t="shared" si="25"/>
        <v>-1.353</v>
      </c>
      <c r="R158" s="16">
        <f t="shared" si="26"/>
        <v>-1.2530000000000001</v>
      </c>
      <c r="S158" s="18">
        <f t="shared" si="27"/>
        <v>4.297000000000001</v>
      </c>
      <c r="T158" s="18">
        <f t="shared" si="28"/>
        <v>4.297000000000001</v>
      </c>
      <c r="U158" s="20">
        <f t="shared" si="29"/>
        <v>1.6469999999999998</v>
      </c>
      <c r="V158" s="12">
        <f t="shared" si="30"/>
        <v>1.447</v>
      </c>
      <c r="W158" s="12">
        <f t="shared" si="31"/>
        <v>2.147</v>
      </c>
      <c r="X158" s="16">
        <f t="shared" si="32"/>
        <v>1.7469999999999999</v>
      </c>
    </row>
    <row r="159" spans="1:24" ht="12.75">
      <c r="A159" s="8">
        <v>42430</v>
      </c>
      <c r="B159" s="2">
        <v>61</v>
      </c>
      <c r="D159">
        <v>4</v>
      </c>
      <c r="E159">
        <v>1.633</v>
      </c>
      <c r="F159" s="9"/>
      <c r="G159" s="19"/>
      <c r="H159" s="24"/>
      <c r="I159" s="12"/>
      <c r="J159" s="12"/>
      <c r="K159" s="12"/>
      <c r="L159" s="12"/>
      <c r="M159" s="16"/>
      <c r="N159" s="18">
        <f t="shared" si="22"/>
        <v>-1.633</v>
      </c>
      <c r="O159" s="18">
        <f t="shared" si="23"/>
        <v>-1.533</v>
      </c>
      <c r="P159" s="18">
        <f t="shared" si="24"/>
        <v>-1.433</v>
      </c>
      <c r="Q159" s="18">
        <f t="shared" si="25"/>
        <v>-1.333</v>
      </c>
      <c r="R159" s="16">
        <f t="shared" si="26"/>
        <v>-1.233</v>
      </c>
      <c r="S159" s="18">
        <f t="shared" si="27"/>
        <v>4.317</v>
      </c>
      <c r="T159" s="18">
        <f t="shared" si="28"/>
        <v>4.317</v>
      </c>
      <c r="U159" s="20">
        <f t="shared" si="29"/>
        <v>1.6669999999999998</v>
      </c>
      <c r="V159" s="12">
        <f t="shared" si="30"/>
        <v>1.467</v>
      </c>
      <c r="W159" s="12">
        <f t="shared" si="31"/>
        <v>2.167</v>
      </c>
      <c r="X159" s="16">
        <f t="shared" si="32"/>
        <v>1.767</v>
      </c>
    </row>
    <row r="160" spans="1:24" ht="12.75">
      <c r="A160" s="8">
        <v>42431</v>
      </c>
      <c r="B160" s="2">
        <v>62</v>
      </c>
      <c r="D160">
        <v>3</v>
      </c>
      <c r="E160">
        <v>1.719</v>
      </c>
      <c r="F160" s="9"/>
      <c r="G160" s="19"/>
      <c r="H160" s="24"/>
      <c r="I160" s="12"/>
      <c r="J160" s="12"/>
      <c r="K160" s="12"/>
      <c r="L160" s="12"/>
      <c r="M160" s="16"/>
      <c r="N160" s="18">
        <f t="shared" si="22"/>
        <v>-1.719</v>
      </c>
      <c r="O160" s="18">
        <f t="shared" si="23"/>
        <v>-1.619</v>
      </c>
      <c r="P160" s="18">
        <f t="shared" si="24"/>
        <v>-1.5190000000000001</v>
      </c>
      <c r="Q160" s="18">
        <f t="shared" si="25"/>
        <v>-1.419</v>
      </c>
      <c r="R160" s="16">
        <f t="shared" si="26"/>
        <v>-1.319</v>
      </c>
      <c r="S160" s="18">
        <f t="shared" si="27"/>
        <v>4.231</v>
      </c>
      <c r="T160" s="18">
        <f t="shared" si="28"/>
        <v>4.231</v>
      </c>
      <c r="U160" s="20">
        <f t="shared" si="29"/>
        <v>1.5809999999999997</v>
      </c>
      <c r="V160" s="12">
        <f t="shared" si="30"/>
        <v>1.381</v>
      </c>
      <c r="W160" s="12">
        <f t="shared" si="31"/>
        <v>2.0809999999999995</v>
      </c>
      <c r="X160" s="16">
        <f t="shared" si="32"/>
        <v>1.6809999999999998</v>
      </c>
    </row>
    <row r="161" spans="1:25" ht="12.75">
      <c r="A161" s="8">
        <v>42432</v>
      </c>
      <c r="B161" s="2">
        <v>63</v>
      </c>
      <c r="D161">
        <v>0</v>
      </c>
      <c r="E161">
        <v>1.683</v>
      </c>
      <c r="F161" s="9"/>
      <c r="G161" s="19" t="s">
        <v>44</v>
      </c>
      <c r="H161" s="41"/>
      <c r="I161" s="12"/>
      <c r="J161" s="12"/>
      <c r="K161" s="12"/>
      <c r="L161" s="12"/>
      <c r="M161" s="16"/>
      <c r="N161" s="18">
        <f t="shared" si="22"/>
        <v>-1.683</v>
      </c>
      <c r="O161" s="18">
        <f t="shared" si="23"/>
        <v>-1.583</v>
      </c>
      <c r="P161" s="18">
        <f t="shared" si="24"/>
        <v>-1.483</v>
      </c>
      <c r="Q161" s="18">
        <f t="shared" si="25"/>
        <v>-1.383</v>
      </c>
      <c r="R161" s="16">
        <f t="shared" si="26"/>
        <v>-1.283</v>
      </c>
      <c r="S161" s="18">
        <f t="shared" si="27"/>
        <v>4.267</v>
      </c>
      <c r="T161" s="18">
        <f t="shared" si="28"/>
        <v>4.267</v>
      </c>
      <c r="U161" s="20">
        <f t="shared" si="29"/>
        <v>1.6169999999999998</v>
      </c>
      <c r="V161" s="12">
        <f t="shared" si="30"/>
        <v>1.417</v>
      </c>
      <c r="W161" s="12">
        <f t="shared" si="31"/>
        <v>2.117</v>
      </c>
      <c r="X161" s="16">
        <f t="shared" si="32"/>
        <v>1.7169999999999999</v>
      </c>
      <c r="Y161" s="31" t="s">
        <v>45</v>
      </c>
    </row>
    <row r="162" spans="1:24" ht="12.75">
      <c r="A162" s="8">
        <v>42433</v>
      </c>
      <c r="B162" s="2">
        <v>64</v>
      </c>
      <c r="D162">
        <v>0</v>
      </c>
      <c r="E162">
        <v>1.649</v>
      </c>
      <c r="F162" s="9">
        <v>4</v>
      </c>
      <c r="G162" s="19"/>
      <c r="H162" s="24"/>
      <c r="I162" s="12"/>
      <c r="J162" s="12"/>
      <c r="K162" s="12"/>
      <c r="L162" s="12"/>
      <c r="M162" s="16"/>
      <c r="N162" s="18">
        <f t="shared" si="22"/>
        <v>-1.649</v>
      </c>
      <c r="O162" s="18">
        <f t="shared" si="23"/>
        <v>-1.549</v>
      </c>
      <c r="P162" s="18">
        <f t="shared" si="24"/>
        <v>-1.449</v>
      </c>
      <c r="Q162" s="18">
        <f t="shared" si="25"/>
        <v>-1.349</v>
      </c>
      <c r="R162" s="16">
        <f t="shared" si="26"/>
        <v>-1.249</v>
      </c>
      <c r="S162" s="18">
        <f t="shared" si="27"/>
        <v>4.301</v>
      </c>
      <c r="T162" s="18">
        <f t="shared" si="28"/>
        <v>4.301</v>
      </c>
      <c r="U162" s="20">
        <f t="shared" si="29"/>
        <v>1.6509999999999998</v>
      </c>
      <c r="V162" s="12">
        <f t="shared" si="30"/>
        <v>1.451</v>
      </c>
      <c r="W162" s="12">
        <f t="shared" si="31"/>
        <v>2.151</v>
      </c>
      <c r="X162" s="16">
        <f t="shared" si="32"/>
        <v>1.751</v>
      </c>
    </row>
    <row r="163" spans="1:24" ht="12.75">
      <c r="A163" s="8">
        <v>42434</v>
      </c>
      <c r="B163" s="2">
        <v>65</v>
      </c>
      <c r="D163">
        <v>0</v>
      </c>
      <c r="E163">
        <v>1.625</v>
      </c>
      <c r="F163" s="9"/>
      <c r="G163" s="19"/>
      <c r="H163" s="24"/>
      <c r="I163" s="12"/>
      <c r="J163" s="12"/>
      <c r="K163" s="12"/>
      <c r="L163" s="12"/>
      <c r="M163" s="16"/>
      <c r="N163" s="18">
        <f t="shared" si="22"/>
        <v>-1.625</v>
      </c>
      <c r="O163" s="18">
        <f t="shared" si="23"/>
        <v>-1.525</v>
      </c>
      <c r="P163" s="18">
        <f t="shared" si="24"/>
        <v>-1.425</v>
      </c>
      <c r="Q163" s="18">
        <f t="shared" si="25"/>
        <v>-1.325</v>
      </c>
      <c r="R163" s="16">
        <f t="shared" si="26"/>
        <v>-1.225</v>
      </c>
      <c r="S163" s="18">
        <f t="shared" si="27"/>
        <v>4.325</v>
      </c>
      <c r="T163" s="18">
        <f t="shared" si="28"/>
        <v>4.325</v>
      </c>
      <c r="U163" s="20">
        <f t="shared" si="29"/>
        <v>1.6749999999999998</v>
      </c>
      <c r="V163" s="12">
        <f t="shared" si="30"/>
        <v>1.475</v>
      </c>
      <c r="W163" s="12">
        <f t="shared" si="31"/>
        <v>2.175</v>
      </c>
      <c r="X163" s="16">
        <f t="shared" si="32"/>
        <v>1.775</v>
      </c>
    </row>
    <row r="164" spans="1:24" ht="12.75">
      <c r="A164" s="8">
        <v>42435</v>
      </c>
      <c r="B164" s="2">
        <v>66</v>
      </c>
      <c r="D164">
        <v>0</v>
      </c>
      <c r="E164">
        <v>1.608</v>
      </c>
      <c r="F164" s="9"/>
      <c r="G164" s="19"/>
      <c r="H164" s="24"/>
      <c r="I164" s="12"/>
      <c r="J164" s="12"/>
      <c r="K164" s="12"/>
      <c r="L164" s="12"/>
      <c r="M164" s="16"/>
      <c r="N164" s="18">
        <f t="shared" si="22"/>
        <v>-1.608</v>
      </c>
      <c r="O164" s="18">
        <f t="shared" si="23"/>
        <v>-1.508</v>
      </c>
      <c r="P164" s="18">
        <f t="shared" si="24"/>
        <v>-1.4080000000000001</v>
      </c>
      <c r="Q164" s="18">
        <f t="shared" si="25"/>
        <v>-1.308</v>
      </c>
      <c r="R164" s="16">
        <f t="shared" si="26"/>
        <v>-1.2080000000000002</v>
      </c>
      <c r="S164" s="18">
        <f t="shared" si="27"/>
        <v>4.3420000000000005</v>
      </c>
      <c r="T164" s="18">
        <f t="shared" si="28"/>
        <v>4.3420000000000005</v>
      </c>
      <c r="U164" s="20">
        <f t="shared" si="29"/>
        <v>1.6919999999999997</v>
      </c>
      <c r="V164" s="12">
        <f t="shared" si="30"/>
        <v>1.492</v>
      </c>
      <c r="W164" s="12">
        <f t="shared" si="31"/>
        <v>2.1919999999999997</v>
      </c>
      <c r="X164" s="16">
        <f t="shared" si="32"/>
        <v>1.7919999999999998</v>
      </c>
    </row>
    <row r="165" spans="1:24" ht="12.75">
      <c r="A165" s="8">
        <v>42436</v>
      </c>
      <c r="B165" s="2">
        <v>67</v>
      </c>
      <c r="D165">
        <v>1</v>
      </c>
      <c r="E165">
        <v>1.588</v>
      </c>
      <c r="F165" s="9"/>
      <c r="G165" s="19"/>
      <c r="H165" s="24"/>
      <c r="I165" s="12"/>
      <c r="J165" s="12"/>
      <c r="K165" s="12"/>
      <c r="L165" s="12"/>
      <c r="M165" s="16"/>
      <c r="N165" s="18">
        <f t="shared" si="22"/>
        <v>-1.588</v>
      </c>
      <c r="O165" s="18">
        <f t="shared" si="23"/>
        <v>-1.488</v>
      </c>
      <c r="P165" s="18">
        <f t="shared" si="24"/>
        <v>-1.3880000000000001</v>
      </c>
      <c r="Q165" s="18">
        <f t="shared" si="25"/>
        <v>-1.288</v>
      </c>
      <c r="R165" s="16">
        <f t="shared" si="26"/>
        <v>-1.1880000000000002</v>
      </c>
      <c r="S165" s="18">
        <f t="shared" si="27"/>
        <v>4.362</v>
      </c>
      <c r="T165" s="18">
        <f t="shared" si="28"/>
        <v>4.362</v>
      </c>
      <c r="U165" s="20">
        <f t="shared" si="29"/>
        <v>1.7119999999999997</v>
      </c>
      <c r="V165" s="12">
        <f t="shared" si="30"/>
        <v>1.512</v>
      </c>
      <c r="W165" s="12">
        <f t="shared" si="31"/>
        <v>2.2119999999999997</v>
      </c>
      <c r="X165" s="16">
        <f t="shared" si="32"/>
        <v>1.8119999999999998</v>
      </c>
    </row>
    <row r="166" spans="1:24" ht="12.75">
      <c r="A166" s="8">
        <v>42437</v>
      </c>
      <c r="B166" s="2">
        <v>68</v>
      </c>
      <c r="D166">
        <v>7</v>
      </c>
      <c r="E166">
        <v>1.596</v>
      </c>
      <c r="F166" s="9"/>
      <c r="G166" s="19"/>
      <c r="H166" s="24"/>
      <c r="I166" s="12"/>
      <c r="J166" s="12"/>
      <c r="K166" s="12"/>
      <c r="L166" s="12"/>
      <c r="M166" s="16"/>
      <c r="N166" s="18">
        <f t="shared" si="22"/>
        <v>-1.596</v>
      </c>
      <c r="O166" s="18">
        <f t="shared" si="23"/>
        <v>-1.496</v>
      </c>
      <c r="P166" s="18">
        <f t="shared" si="24"/>
        <v>-1.3960000000000001</v>
      </c>
      <c r="Q166" s="18">
        <f t="shared" si="25"/>
        <v>-1.296</v>
      </c>
      <c r="R166" s="16">
        <f t="shared" si="26"/>
        <v>-1.1960000000000002</v>
      </c>
      <c r="S166" s="18">
        <f t="shared" si="27"/>
        <v>4.354</v>
      </c>
      <c r="T166" s="18">
        <f t="shared" si="28"/>
        <v>4.354</v>
      </c>
      <c r="U166" s="20">
        <f t="shared" si="29"/>
        <v>1.7039999999999997</v>
      </c>
      <c r="V166" s="12">
        <f t="shared" si="30"/>
        <v>1.504</v>
      </c>
      <c r="W166" s="12">
        <f t="shared" si="31"/>
        <v>2.2039999999999997</v>
      </c>
      <c r="X166" s="16">
        <f t="shared" si="32"/>
        <v>1.8039999999999998</v>
      </c>
    </row>
    <row r="167" spans="1:24" ht="12.75">
      <c r="A167" s="8">
        <v>42438</v>
      </c>
      <c r="B167" s="2">
        <v>69</v>
      </c>
      <c r="D167">
        <v>2</v>
      </c>
      <c r="E167">
        <v>1.65</v>
      </c>
      <c r="F167" s="9"/>
      <c r="G167" s="19"/>
      <c r="H167" s="24"/>
      <c r="I167" s="12"/>
      <c r="J167" s="12"/>
      <c r="K167" s="12"/>
      <c r="L167" s="12"/>
      <c r="M167" s="16"/>
      <c r="N167" s="18">
        <f t="shared" si="22"/>
        <v>-1.65</v>
      </c>
      <c r="O167" s="18">
        <f t="shared" si="23"/>
        <v>-1.5499999999999998</v>
      </c>
      <c r="P167" s="18">
        <f t="shared" si="24"/>
        <v>-1.45</v>
      </c>
      <c r="Q167" s="18">
        <f t="shared" si="25"/>
        <v>-1.3499999999999999</v>
      </c>
      <c r="R167" s="16">
        <f t="shared" si="26"/>
        <v>-1.25</v>
      </c>
      <c r="S167" s="18">
        <f t="shared" si="27"/>
        <v>4.300000000000001</v>
      </c>
      <c r="T167" s="18">
        <f t="shared" si="28"/>
        <v>4.300000000000001</v>
      </c>
      <c r="U167" s="20">
        <f t="shared" si="29"/>
        <v>1.65</v>
      </c>
      <c r="V167" s="12">
        <f t="shared" si="30"/>
        <v>1.4500000000000002</v>
      </c>
      <c r="W167" s="12">
        <f t="shared" si="31"/>
        <v>2.15</v>
      </c>
      <c r="X167" s="16">
        <f t="shared" si="32"/>
        <v>1.75</v>
      </c>
    </row>
    <row r="168" spans="1:24" ht="12.75">
      <c r="A168" s="8">
        <v>42439</v>
      </c>
      <c r="B168" s="2">
        <v>70</v>
      </c>
      <c r="D168">
        <v>2</v>
      </c>
      <c r="E168">
        <v>1.616</v>
      </c>
      <c r="F168" s="9"/>
      <c r="G168" s="19"/>
      <c r="H168" s="24"/>
      <c r="I168" s="12"/>
      <c r="J168" s="12"/>
      <c r="K168" s="12"/>
      <c r="L168" s="12"/>
      <c r="M168" s="16"/>
      <c r="N168" s="18">
        <f t="shared" si="22"/>
        <v>-1.616</v>
      </c>
      <c r="O168" s="18">
        <f t="shared" si="23"/>
        <v>-1.516</v>
      </c>
      <c r="P168" s="18">
        <f t="shared" si="24"/>
        <v>-1.4160000000000001</v>
      </c>
      <c r="Q168" s="18">
        <f t="shared" si="25"/>
        <v>-1.316</v>
      </c>
      <c r="R168" s="16">
        <f t="shared" si="26"/>
        <v>-1.2160000000000002</v>
      </c>
      <c r="S168" s="18">
        <f t="shared" si="27"/>
        <v>4.334</v>
      </c>
      <c r="T168" s="18">
        <f t="shared" si="28"/>
        <v>4.334</v>
      </c>
      <c r="U168" s="20">
        <f t="shared" si="29"/>
        <v>1.6839999999999997</v>
      </c>
      <c r="V168" s="12">
        <f t="shared" si="30"/>
        <v>1.484</v>
      </c>
      <c r="W168" s="12">
        <f t="shared" si="31"/>
        <v>2.1839999999999997</v>
      </c>
      <c r="X168" s="16">
        <f t="shared" si="32"/>
        <v>1.7839999999999998</v>
      </c>
    </row>
    <row r="169" spans="1:24" ht="12.75">
      <c r="A169" s="8">
        <v>42440</v>
      </c>
      <c r="B169" s="2">
        <v>71</v>
      </c>
      <c r="D169">
        <v>4</v>
      </c>
      <c r="E169">
        <v>1.63</v>
      </c>
      <c r="F169" s="9"/>
      <c r="G169" s="19"/>
      <c r="H169" s="24"/>
      <c r="I169" s="12"/>
      <c r="J169" s="12"/>
      <c r="K169" s="12"/>
      <c r="L169" s="12"/>
      <c r="M169" s="16"/>
      <c r="N169" s="18">
        <f t="shared" si="22"/>
        <v>-1.63</v>
      </c>
      <c r="O169" s="18">
        <f t="shared" si="23"/>
        <v>-1.5299999999999998</v>
      </c>
      <c r="P169" s="18">
        <f t="shared" si="24"/>
        <v>-1.43</v>
      </c>
      <c r="Q169" s="18">
        <f t="shared" si="25"/>
        <v>-1.3299999999999998</v>
      </c>
      <c r="R169" s="16">
        <f t="shared" si="26"/>
        <v>-1.23</v>
      </c>
      <c r="S169" s="18">
        <f t="shared" si="27"/>
        <v>4.32</v>
      </c>
      <c r="T169" s="18">
        <f t="shared" si="28"/>
        <v>4.32</v>
      </c>
      <c r="U169" s="20">
        <f t="shared" si="29"/>
        <v>1.67</v>
      </c>
      <c r="V169" s="12">
        <f t="shared" si="30"/>
        <v>1.4700000000000002</v>
      </c>
      <c r="W169" s="12">
        <f t="shared" si="31"/>
        <v>2.17</v>
      </c>
      <c r="X169" s="16">
        <f t="shared" si="32"/>
        <v>1.77</v>
      </c>
    </row>
    <row r="170" spans="1:24" ht="12.75">
      <c r="A170" s="8">
        <v>42441</v>
      </c>
      <c r="B170" s="2">
        <v>72</v>
      </c>
      <c r="D170">
        <v>0</v>
      </c>
      <c r="E170">
        <v>1.637</v>
      </c>
      <c r="F170" s="9"/>
      <c r="G170" s="19"/>
      <c r="H170" s="24"/>
      <c r="I170" s="12"/>
      <c r="J170" s="12"/>
      <c r="K170" s="12"/>
      <c r="L170" s="12"/>
      <c r="M170" s="16"/>
      <c r="N170" s="18">
        <f t="shared" si="22"/>
        <v>-1.637</v>
      </c>
      <c r="O170" s="18">
        <f t="shared" si="23"/>
        <v>-1.537</v>
      </c>
      <c r="P170" s="18">
        <f t="shared" si="24"/>
        <v>-1.437</v>
      </c>
      <c r="Q170" s="18">
        <f t="shared" si="25"/>
        <v>-1.337</v>
      </c>
      <c r="R170" s="16">
        <f t="shared" si="26"/>
        <v>-1.237</v>
      </c>
      <c r="S170" s="18">
        <f t="shared" si="27"/>
        <v>4.313000000000001</v>
      </c>
      <c r="T170" s="18">
        <f t="shared" si="28"/>
        <v>4.313000000000001</v>
      </c>
      <c r="U170" s="20">
        <f t="shared" si="29"/>
        <v>1.6629999999999998</v>
      </c>
      <c r="V170" s="12">
        <f t="shared" si="30"/>
        <v>1.463</v>
      </c>
      <c r="W170" s="12">
        <f t="shared" si="31"/>
        <v>2.163</v>
      </c>
      <c r="X170" s="16">
        <f t="shared" si="32"/>
        <v>1.763</v>
      </c>
    </row>
    <row r="171" spans="1:24" ht="12.75">
      <c r="A171" s="8">
        <v>42442</v>
      </c>
      <c r="B171" s="2">
        <v>73</v>
      </c>
      <c r="D171">
        <v>19</v>
      </c>
      <c r="E171">
        <v>1.753</v>
      </c>
      <c r="F171" s="9"/>
      <c r="G171" s="19"/>
      <c r="H171" s="24"/>
      <c r="I171" s="12"/>
      <c r="J171" s="12"/>
      <c r="K171" s="12"/>
      <c r="L171" s="12"/>
      <c r="M171" s="16"/>
      <c r="N171" s="18">
        <f t="shared" si="22"/>
        <v>-1.753</v>
      </c>
      <c r="O171" s="18">
        <f t="shared" si="23"/>
        <v>-1.6529999999999998</v>
      </c>
      <c r="P171" s="18">
        <f t="shared" si="24"/>
        <v>-1.553</v>
      </c>
      <c r="Q171" s="18">
        <f t="shared" si="25"/>
        <v>-1.4529999999999998</v>
      </c>
      <c r="R171" s="16">
        <f t="shared" si="26"/>
        <v>-1.3529999999999998</v>
      </c>
      <c r="S171" s="18">
        <f t="shared" si="27"/>
        <v>4.197</v>
      </c>
      <c r="T171" s="18">
        <f t="shared" si="28"/>
        <v>4.197</v>
      </c>
      <c r="U171" s="20">
        <f t="shared" si="29"/>
        <v>1.547</v>
      </c>
      <c r="V171" s="12">
        <f t="shared" si="30"/>
        <v>1.3470000000000002</v>
      </c>
      <c r="W171" s="12">
        <f t="shared" si="31"/>
        <v>2.0469999999999997</v>
      </c>
      <c r="X171" s="16">
        <f t="shared" si="32"/>
        <v>1.647</v>
      </c>
    </row>
    <row r="172" spans="1:24" ht="12.75">
      <c r="A172" s="8">
        <v>42443</v>
      </c>
      <c r="B172" s="2">
        <v>74</v>
      </c>
      <c r="D172">
        <v>1</v>
      </c>
      <c r="E172">
        <v>1.821</v>
      </c>
      <c r="F172" s="9"/>
      <c r="G172" s="19"/>
      <c r="H172" s="24"/>
      <c r="I172" s="12"/>
      <c r="J172" s="12"/>
      <c r="K172" s="12"/>
      <c r="L172" s="12"/>
      <c r="M172" s="16"/>
      <c r="N172" s="18">
        <f t="shared" si="22"/>
        <v>-1.821</v>
      </c>
      <c r="O172" s="18">
        <f t="shared" si="23"/>
        <v>-1.7209999999999999</v>
      </c>
      <c r="P172" s="18">
        <f t="shared" si="24"/>
        <v>-1.621</v>
      </c>
      <c r="Q172" s="18">
        <f t="shared" si="25"/>
        <v>-1.521</v>
      </c>
      <c r="R172" s="16">
        <f t="shared" si="26"/>
        <v>-1.4209999999999998</v>
      </c>
      <c r="S172" s="18">
        <f t="shared" si="27"/>
        <v>4.1290000000000004</v>
      </c>
      <c r="T172" s="18">
        <f t="shared" si="28"/>
        <v>4.1290000000000004</v>
      </c>
      <c r="U172" s="20">
        <f t="shared" si="29"/>
        <v>1.4789999999999999</v>
      </c>
      <c r="V172" s="12">
        <f t="shared" si="30"/>
        <v>1.2790000000000001</v>
      </c>
      <c r="W172" s="12">
        <f t="shared" si="31"/>
        <v>1.9789999999999999</v>
      </c>
      <c r="X172" s="16">
        <f t="shared" si="32"/>
        <v>1.579</v>
      </c>
    </row>
    <row r="173" spans="1:24" ht="12.75">
      <c r="A173" s="8">
        <v>42444</v>
      </c>
      <c r="B173" s="2">
        <v>75</v>
      </c>
      <c r="D173">
        <v>0</v>
      </c>
      <c r="E173">
        <v>1.76</v>
      </c>
      <c r="F173" s="9">
        <v>5</v>
      </c>
      <c r="G173" s="19"/>
      <c r="H173" s="24"/>
      <c r="I173" s="12"/>
      <c r="J173" s="12"/>
      <c r="K173" s="12"/>
      <c r="L173" s="12"/>
      <c r="M173" s="16"/>
      <c r="N173" s="18">
        <f t="shared" si="22"/>
        <v>-1.76</v>
      </c>
      <c r="O173" s="18">
        <f t="shared" si="23"/>
        <v>-1.66</v>
      </c>
      <c r="P173" s="18">
        <f t="shared" si="24"/>
        <v>-1.56</v>
      </c>
      <c r="Q173" s="18">
        <f t="shared" si="25"/>
        <v>-1.46</v>
      </c>
      <c r="R173" s="16">
        <f t="shared" si="26"/>
        <v>-1.3599999999999999</v>
      </c>
      <c r="S173" s="18">
        <f t="shared" si="27"/>
        <v>4.19</v>
      </c>
      <c r="T173" s="18">
        <f t="shared" si="28"/>
        <v>4.19</v>
      </c>
      <c r="U173" s="20">
        <f t="shared" si="29"/>
        <v>1.5399999999999998</v>
      </c>
      <c r="V173" s="12">
        <f t="shared" si="30"/>
        <v>1.34</v>
      </c>
      <c r="W173" s="12">
        <f t="shared" si="31"/>
        <v>2.04</v>
      </c>
      <c r="X173" s="16">
        <f t="shared" si="32"/>
        <v>1.64</v>
      </c>
    </row>
    <row r="174" spans="1:24" ht="12.75">
      <c r="A174" s="8">
        <v>42445</v>
      </c>
      <c r="B174" s="2">
        <v>76</v>
      </c>
      <c r="D174">
        <v>0</v>
      </c>
      <c r="E174">
        <v>1.728</v>
      </c>
      <c r="F174" s="9"/>
      <c r="G174" s="19"/>
      <c r="H174" s="24"/>
      <c r="I174" s="12"/>
      <c r="J174" s="12"/>
      <c r="K174" s="12"/>
      <c r="L174" s="12"/>
      <c r="M174" s="16"/>
      <c r="N174" s="18">
        <f t="shared" si="22"/>
        <v>-1.728</v>
      </c>
      <c r="O174" s="18">
        <f t="shared" si="23"/>
        <v>-1.628</v>
      </c>
      <c r="P174" s="18">
        <f t="shared" si="24"/>
        <v>-1.528</v>
      </c>
      <c r="Q174" s="18">
        <f t="shared" si="25"/>
        <v>-1.428</v>
      </c>
      <c r="R174" s="16">
        <f t="shared" si="26"/>
        <v>-1.3279999999999998</v>
      </c>
      <c r="S174" s="18">
        <f t="shared" si="27"/>
        <v>4.222</v>
      </c>
      <c r="T174" s="18">
        <f t="shared" si="28"/>
        <v>4.222</v>
      </c>
      <c r="U174" s="20">
        <f t="shared" si="29"/>
        <v>1.5719999999999998</v>
      </c>
      <c r="V174" s="12">
        <f t="shared" si="30"/>
        <v>1.372</v>
      </c>
      <c r="W174" s="12">
        <f t="shared" si="31"/>
        <v>2.072</v>
      </c>
      <c r="X174" s="16">
        <f t="shared" si="32"/>
        <v>1.672</v>
      </c>
    </row>
    <row r="175" spans="1:24" ht="12.75">
      <c r="A175" s="8">
        <v>42446</v>
      </c>
      <c r="B175" s="2">
        <v>77</v>
      </c>
      <c r="D175">
        <v>0</v>
      </c>
      <c r="E175">
        <v>1.699</v>
      </c>
      <c r="F175" s="9"/>
      <c r="G175" s="19"/>
      <c r="H175" s="24"/>
      <c r="I175" s="12"/>
      <c r="J175" s="12"/>
      <c r="K175" s="12"/>
      <c r="L175" s="12"/>
      <c r="M175" s="16"/>
      <c r="N175" s="18">
        <f t="shared" si="22"/>
        <v>-1.699</v>
      </c>
      <c r="O175" s="18">
        <f t="shared" si="23"/>
        <v>-1.599</v>
      </c>
      <c r="P175" s="18">
        <f t="shared" si="24"/>
        <v>-1.499</v>
      </c>
      <c r="Q175" s="18">
        <f t="shared" si="25"/>
        <v>-1.399</v>
      </c>
      <c r="R175" s="16">
        <f t="shared" si="26"/>
        <v>-1.299</v>
      </c>
      <c r="S175" s="18">
        <f t="shared" si="27"/>
        <v>4.251</v>
      </c>
      <c r="T175" s="18">
        <f t="shared" si="28"/>
        <v>4.251</v>
      </c>
      <c r="U175" s="20">
        <f t="shared" si="29"/>
        <v>1.6009999999999998</v>
      </c>
      <c r="V175" s="12">
        <f t="shared" si="30"/>
        <v>1.401</v>
      </c>
      <c r="W175" s="12">
        <f t="shared" si="31"/>
        <v>2.101</v>
      </c>
      <c r="X175" s="16">
        <f t="shared" si="32"/>
        <v>1.7009999999999998</v>
      </c>
    </row>
    <row r="176" spans="1:24" ht="12.75">
      <c r="A176" s="8">
        <v>42447</v>
      </c>
      <c r="B176" s="2">
        <v>78</v>
      </c>
      <c r="D176">
        <v>9</v>
      </c>
      <c r="E176">
        <v>1.724</v>
      </c>
      <c r="F176" s="9"/>
      <c r="G176" s="19"/>
      <c r="H176" s="24"/>
      <c r="I176" s="12"/>
      <c r="J176" s="12"/>
      <c r="K176" s="12"/>
      <c r="L176" s="12"/>
      <c r="M176" s="16"/>
      <c r="N176" s="18">
        <f t="shared" si="22"/>
        <v>-1.724</v>
      </c>
      <c r="O176" s="18">
        <f t="shared" si="23"/>
        <v>-1.6239999999999999</v>
      </c>
      <c r="P176" s="18">
        <f t="shared" si="24"/>
        <v>-1.524</v>
      </c>
      <c r="Q176" s="18">
        <f t="shared" si="25"/>
        <v>-1.424</v>
      </c>
      <c r="R176" s="16">
        <f t="shared" si="26"/>
        <v>-1.3239999999999998</v>
      </c>
      <c r="S176" s="18">
        <f t="shared" si="27"/>
        <v>4.226</v>
      </c>
      <c r="T176" s="18">
        <f t="shared" si="28"/>
        <v>4.226</v>
      </c>
      <c r="U176" s="20">
        <f t="shared" si="29"/>
        <v>1.5759999999999998</v>
      </c>
      <c r="V176" s="12">
        <f t="shared" si="30"/>
        <v>1.3760000000000001</v>
      </c>
      <c r="W176" s="12">
        <f t="shared" si="31"/>
        <v>2.0759999999999996</v>
      </c>
      <c r="X176" s="16">
        <f t="shared" si="32"/>
        <v>1.676</v>
      </c>
    </row>
    <row r="177" spans="1:24" ht="12.75">
      <c r="A177" s="8">
        <v>42448</v>
      </c>
      <c r="B177" s="2">
        <v>79</v>
      </c>
      <c r="D177">
        <v>17</v>
      </c>
      <c r="E177">
        <v>1.934</v>
      </c>
      <c r="F177" s="9"/>
      <c r="G177" s="19"/>
      <c r="H177" s="24"/>
      <c r="I177" s="12"/>
      <c r="J177" s="12"/>
      <c r="K177" s="12"/>
      <c r="L177" s="12"/>
      <c r="M177" s="16"/>
      <c r="N177" s="18">
        <f t="shared" si="22"/>
        <v>-1.934</v>
      </c>
      <c r="O177" s="18">
        <f t="shared" si="23"/>
        <v>-1.8339999999999999</v>
      </c>
      <c r="P177" s="18">
        <f t="shared" si="24"/>
        <v>-1.734</v>
      </c>
      <c r="Q177" s="18">
        <f t="shared" si="25"/>
        <v>-1.634</v>
      </c>
      <c r="R177" s="16">
        <f t="shared" si="26"/>
        <v>-1.5339999999999998</v>
      </c>
      <c r="S177" s="18">
        <f t="shared" si="27"/>
        <v>4.016</v>
      </c>
      <c r="T177" s="18">
        <f t="shared" si="28"/>
        <v>4.016</v>
      </c>
      <c r="U177" s="20">
        <f t="shared" si="29"/>
        <v>1.3659999999999999</v>
      </c>
      <c r="V177" s="12">
        <f t="shared" si="30"/>
        <v>1.1660000000000001</v>
      </c>
      <c r="W177" s="12">
        <f t="shared" si="31"/>
        <v>1.8659999999999999</v>
      </c>
      <c r="X177" s="16">
        <f t="shared" si="32"/>
        <v>1.466</v>
      </c>
    </row>
    <row r="178" spans="1:24" ht="12.75">
      <c r="A178" s="8">
        <v>42449</v>
      </c>
      <c r="B178" s="2">
        <v>80</v>
      </c>
      <c r="D178">
        <v>4</v>
      </c>
      <c r="E178">
        <v>1.981</v>
      </c>
      <c r="F178" s="9"/>
      <c r="G178" s="19"/>
      <c r="H178" s="24"/>
      <c r="I178" s="12"/>
      <c r="J178" s="12"/>
      <c r="K178" s="12"/>
      <c r="L178" s="12"/>
      <c r="M178" s="16"/>
      <c r="N178" s="18">
        <f t="shared" si="22"/>
        <v>-1.981</v>
      </c>
      <c r="O178" s="18">
        <f t="shared" si="23"/>
        <v>-1.881</v>
      </c>
      <c r="P178" s="18">
        <f t="shared" si="24"/>
        <v>-1.7810000000000001</v>
      </c>
      <c r="Q178" s="18">
        <f t="shared" si="25"/>
        <v>-1.681</v>
      </c>
      <c r="R178" s="16">
        <f t="shared" si="26"/>
        <v>-1.581</v>
      </c>
      <c r="S178" s="18">
        <f t="shared" si="27"/>
        <v>3.9690000000000003</v>
      </c>
      <c r="T178" s="18">
        <f t="shared" si="28"/>
        <v>3.9690000000000003</v>
      </c>
      <c r="U178" s="20">
        <f t="shared" si="29"/>
        <v>1.3189999999999997</v>
      </c>
      <c r="V178" s="12">
        <f t="shared" si="30"/>
        <v>1.119</v>
      </c>
      <c r="W178" s="12">
        <f t="shared" si="31"/>
        <v>1.8189999999999997</v>
      </c>
      <c r="X178" s="16">
        <f t="shared" si="32"/>
        <v>1.4189999999999998</v>
      </c>
    </row>
    <row r="179" spans="1:24" ht="12.75">
      <c r="A179" s="8">
        <v>42450</v>
      </c>
      <c r="B179" s="2">
        <v>81</v>
      </c>
      <c r="D179">
        <v>9</v>
      </c>
      <c r="E179">
        <v>1.994</v>
      </c>
      <c r="F179" s="9"/>
      <c r="G179" s="19"/>
      <c r="H179" s="24"/>
      <c r="I179" s="12"/>
      <c r="J179" s="12"/>
      <c r="K179" s="12"/>
      <c r="L179" s="12"/>
      <c r="M179" s="16"/>
      <c r="N179" s="18">
        <f t="shared" si="22"/>
        <v>-1.994</v>
      </c>
      <c r="O179" s="18">
        <f t="shared" si="23"/>
        <v>-1.894</v>
      </c>
      <c r="P179" s="18">
        <f t="shared" si="24"/>
        <v>-1.794</v>
      </c>
      <c r="Q179" s="18">
        <f t="shared" si="25"/>
        <v>-1.694</v>
      </c>
      <c r="R179" s="16">
        <f t="shared" si="26"/>
        <v>-1.5939999999999999</v>
      </c>
      <c r="S179" s="18">
        <f t="shared" si="27"/>
        <v>3.9560000000000004</v>
      </c>
      <c r="T179" s="18">
        <f t="shared" si="28"/>
        <v>3.9560000000000004</v>
      </c>
      <c r="U179" s="20">
        <f t="shared" si="29"/>
        <v>1.3059999999999998</v>
      </c>
      <c r="V179" s="12">
        <f t="shared" si="30"/>
        <v>1.106</v>
      </c>
      <c r="W179" s="12">
        <f t="shared" si="31"/>
        <v>1.8059999999999998</v>
      </c>
      <c r="X179" s="16">
        <f t="shared" si="32"/>
        <v>1.406</v>
      </c>
    </row>
    <row r="180" spans="1:24" ht="12.75">
      <c r="A180" s="8">
        <v>42451</v>
      </c>
      <c r="B180" s="2">
        <v>82</v>
      </c>
      <c r="D180">
        <v>6</v>
      </c>
      <c r="E180">
        <v>2.064</v>
      </c>
      <c r="F180" s="9"/>
      <c r="G180" s="19"/>
      <c r="H180" s="24"/>
      <c r="I180" s="12"/>
      <c r="J180" s="12"/>
      <c r="K180" s="12"/>
      <c r="L180" s="12"/>
      <c r="M180" s="16"/>
      <c r="N180" s="18">
        <f t="shared" si="22"/>
        <v>-2.064</v>
      </c>
      <c r="O180" s="18">
        <f t="shared" si="23"/>
        <v>-1.964</v>
      </c>
      <c r="P180" s="18">
        <f t="shared" si="24"/>
        <v>-1.864</v>
      </c>
      <c r="Q180" s="18">
        <f t="shared" si="25"/>
        <v>-1.764</v>
      </c>
      <c r="R180" s="16">
        <f t="shared" si="26"/>
        <v>-1.6640000000000001</v>
      </c>
      <c r="S180" s="18">
        <f t="shared" si="27"/>
        <v>3.886</v>
      </c>
      <c r="T180" s="18">
        <f t="shared" si="28"/>
        <v>3.886</v>
      </c>
      <c r="U180" s="20">
        <f t="shared" si="29"/>
        <v>1.2359999999999998</v>
      </c>
      <c r="V180" s="12">
        <f t="shared" si="30"/>
        <v>1.036</v>
      </c>
      <c r="W180" s="12">
        <f t="shared" si="31"/>
        <v>1.7359999999999998</v>
      </c>
      <c r="X180" s="16">
        <f t="shared" si="32"/>
        <v>1.3359999999999999</v>
      </c>
    </row>
    <row r="181" spans="1:24" ht="12.75">
      <c r="A181" s="8">
        <v>42452</v>
      </c>
      <c r="B181" s="2">
        <v>83</v>
      </c>
      <c r="D181">
        <v>6</v>
      </c>
      <c r="E181">
        <v>1.983</v>
      </c>
      <c r="F181" s="9">
        <v>6</v>
      </c>
      <c r="G181" s="19"/>
      <c r="H181" s="24"/>
      <c r="I181" s="12"/>
      <c r="J181" s="12"/>
      <c r="K181" s="12"/>
      <c r="L181" s="12"/>
      <c r="M181" s="16"/>
      <c r="N181" s="18">
        <f t="shared" si="22"/>
        <v>-1.983</v>
      </c>
      <c r="O181" s="18">
        <f t="shared" si="23"/>
        <v>-1.883</v>
      </c>
      <c r="P181" s="18">
        <f t="shared" si="24"/>
        <v>-1.7830000000000001</v>
      </c>
      <c r="Q181" s="18">
        <f t="shared" si="25"/>
        <v>-1.683</v>
      </c>
      <c r="R181" s="16">
        <f t="shared" si="26"/>
        <v>-1.5830000000000002</v>
      </c>
      <c r="S181" s="18">
        <f t="shared" si="27"/>
        <v>3.967</v>
      </c>
      <c r="T181" s="18">
        <f t="shared" si="28"/>
        <v>3.967</v>
      </c>
      <c r="U181" s="20">
        <f t="shared" si="29"/>
        <v>1.3169999999999997</v>
      </c>
      <c r="V181" s="12">
        <f t="shared" si="30"/>
        <v>1.117</v>
      </c>
      <c r="W181" s="12">
        <f t="shared" si="31"/>
        <v>1.8169999999999997</v>
      </c>
      <c r="X181" s="16">
        <f t="shared" si="32"/>
        <v>1.4169999999999998</v>
      </c>
    </row>
    <row r="182" spans="1:24" ht="12.75">
      <c r="A182" s="8">
        <v>42453</v>
      </c>
      <c r="B182" s="2">
        <v>84</v>
      </c>
      <c r="D182">
        <v>2</v>
      </c>
      <c r="E182">
        <v>1.996</v>
      </c>
      <c r="F182" s="9"/>
      <c r="G182" s="19"/>
      <c r="H182" s="24"/>
      <c r="I182" s="12"/>
      <c r="J182" s="12"/>
      <c r="K182" s="12"/>
      <c r="L182" s="12"/>
      <c r="M182" s="16"/>
      <c r="N182" s="18">
        <f t="shared" si="22"/>
        <v>-1.996</v>
      </c>
      <c r="O182" s="18">
        <f t="shared" si="23"/>
        <v>-1.896</v>
      </c>
      <c r="P182" s="18">
        <f t="shared" si="24"/>
        <v>-1.796</v>
      </c>
      <c r="Q182" s="18">
        <f t="shared" si="25"/>
        <v>-1.696</v>
      </c>
      <c r="R182" s="16">
        <f t="shared" si="26"/>
        <v>-1.596</v>
      </c>
      <c r="S182" s="18">
        <f t="shared" si="27"/>
        <v>3.954</v>
      </c>
      <c r="T182" s="18">
        <f t="shared" si="28"/>
        <v>3.954</v>
      </c>
      <c r="U182" s="20">
        <f t="shared" si="29"/>
        <v>1.3039999999999998</v>
      </c>
      <c r="V182" s="12">
        <f t="shared" si="30"/>
        <v>1.104</v>
      </c>
      <c r="W182" s="12">
        <f t="shared" si="31"/>
        <v>1.8039999999999998</v>
      </c>
      <c r="X182" s="16">
        <f t="shared" si="32"/>
        <v>1.404</v>
      </c>
    </row>
    <row r="183" spans="1:24" ht="12.75">
      <c r="A183" s="8">
        <v>42454</v>
      </c>
      <c r="B183" s="2">
        <v>85</v>
      </c>
      <c r="D183">
        <v>0</v>
      </c>
      <c r="E183">
        <v>1.923</v>
      </c>
      <c r="F183" s="9"/>
      <c r="G183" s="19"/>
      <c r="H183" s="24"/>
      <c r="I183" s="12"/>
      <c r="J183" s="12"/>
      <c r="K183" s="12"/>
      <c r="L183" s="12"/>
      <c r="M183" s="16"/>
      <c r="N183" s="18">
        <f t="shared" si="22"/>
        <v>-1.923</v>
      </c>
      <c r="O183" s="18">
        <f t="shared" si="23"/>
        <v>-1.823</v>
      </c>
      <c r="P183" s="18">
        <f t="shared" si="24"/>
        <v>-1.723</v>
      </c>
      <c r="Q183" s="18">
        <f t="shared" si="25"/>
        <v>-1.623</v>
      </c>
      <c r="R183" s="16">
        <f t="shared" si="26"/>
        <v>-1.5230000000000001</v>
      </c>
      <c r="S183" s="18">
        <f t="shared" si="27"/>
        <v>4.027</v>
      </c>
      <c r="T183" s="18">
        <f t="shared" si="28"/>
        <v>4.027</v>
      </c>
      <c r="U183" s="20">
        <f t="shared" si="29"/>
        <v>1.3769999999999998</v>
      </c>
      <c r="V183" s="12">
        <f t="shared" si="30"/>
        <v>1.177</v>
      </c>
      <c r="W183" s="12">
        <f t="shared" si="31"/>
        <v>1.8769999999999998</v>
      </c>
      <c r="X183" s="16">
        <f t="shared" si="32"/>
        <v>1.4769999999999999</v>
      </c>
    </row>
    <row r="184" spans="1:24" ht="12.75">
      <c r="A184" s="8">
        <v>42455</v>
      </c>
      <c r="B184" s="2">
        <v>86</v>
      </c>
      <c r="C184" s="2">
        <v>2</v>
      </c>
      <c r="D184">
        <v>0</v>
      </c>
      <c r="E184">
        <v>1.894</v>
      </c>
      <c r="F184" s="9"/>
      <c r="G184" s="19"/>
      <c r="H184" s="24"/>
      <c r="I184" s="12"/>
      <c r="J184" s="12"/>
      <c r="K184" s="12"/>
      <c r="L184" s="12"/>
      <c r="M184" s="16"/>
      <c r="N184" s="18">
        <f t="shared" si="22"/>
        <v>-1.894</v>
      </c>
      <c r="O184" s="18">
        <f t="shared" si="23"/>
        <v>-1.7939999999999998</v>
      </c>
      <c r="P184" s="18">
        <f t="shared" si="24"/>
        <v>-1.694</v>
      </c>
      <c r="Q184" s="18">
        <f t="shared" si="25"/>
        <v>-1.5939999999999999</v>
      </c>
      <c r="R184" s="16">
        <f t="shared" si="26"/>
        <v>-1.4939999999999998</v>
      </c>
      <c r="S184" s="18">
        <f t="shared" si="27"/>
        <v>4.056</v>
      </c>
      <c r="T184" s="18">
        <f t="shared" si="28"/>
        <v>4.056</v>
      </c>
      <c r="U184" s="20">
        <f t="shared" si="29"/>
        <v>1.406</v>
      </c>
      <c r="V184" s="12">
        <f t="shared" si="30"/>
        <v>1.2060000000000002</v>
      </c>
      <c r="W184" s="12">
        <f t="shared" si="31"/>
        <v>1.906</v>
      </c>
      <c r="X184" s="16">
        <f t="shared" si="32"/>
        <v>1.506</v>
      </c>
    </row>
    <row r="185" spans="1:24" ht="12.75">
      <c r="A185" s="8">
        <v>42456</v>
      </c>
      <c r="B185" s="2">
        <v>87</v>
      </c>
      <c r="D185">
        <v>5</v>
      </c>
      <c r="E185">
        <v>1.881</v>
      </c>
      <c r="F185" s="9"/>
      <c r="G185" s="19"/>
      <c r="H185" s="24"/>
      <c r="I185" s="12"/>
      <c r="J185" s="12"/>
      <c r="K185" s="12"/>
      <c r="L185" s="12"/>
      <c r="M185" s="16"/>
      <c r="N185" s="18">
        <f t="shared" si="22"/>
        <v>-1.881</v>
      </c>
      <c r="O185" s="18">
        <f t="shared" si="23"/>
        <v>-1.781</v>
      </c>
      <c r="P185" s="18">
        <f t="shared" si="24"/>
        <v>-1.681</v>
      </c>
      <c r="Q185" s="18">
        <f t="shared" si="25"/>
        <v>-1.581</v>
      </c>
      <c r="R185" s="16">
        <f t="shared" si="26"/>
        <v>-1.4809999999999999</v>
      </c>
      <c r="S185" s="18">
        <f t="shared" si="27"/>
        <v>4.069</v>
      </c>
      <c r="T185" s="18">
        <f t="shared" si="28"/>
        <v>4.069</v>
      </c>
      <c r="U185" s="20">
        <f t="shared" si="29"/>
        <v>1.4189999999999998</v>
      </c>
      <c r="V185" s="12">
        <f t="shared" si="30"/>
        <v>1.219</v>
      </c>
      <c r="W185" s="12">
        <f t="shared" si="31"/>
        <v>1.9189999999999998</v>
      </c>
      <c r="X185" s="16">
        <f t="shared" si="32"/>
        <v>1.519</v>
      </c>
    </row>
    <row r="186" spans="1:24" ht="12.75">
      <c r="A186" s="8">
        <v>42457</v>
      </c>
      <c r="B186" s="2">
        <v>88</v>
      </c>
      <c r="D186">
        <v>9</v>
      </c>
      <c r="E186">
        <v>2.052</v>
      </c>
      <c r="F186" s="9"/>
      <c r="G186" s="19"/>
      <c r="H186" s="24"/>
      <c r="I186" s="12"/>
      <c r="J186" s="12"/>
      <c r="K186" s="12"/>
      <c r="L186" s="12"/>
      <c r="M186" s="16"/>
      <c r="N186" s="18">
        <f t="shared" si="22"/>
        <v>-2.052</v>
      </c>
      <c r="O186" s="18">
        <f t="shared" si="23"/>
        <v>-1.952</v>
      </c>
      <c r="P186" s="18">
        <f t="shared" si="24"/>
        <v>-1.852</v>
      </c>
      <c r="Q186" s="18">
        <f t="shared" si="25"/>
        <v>-1.752</v>
      </c>
      <c r="R186" s="16">
        <f t="shared" si="26"/>
        <v>-1.6520000000000001</v>
      </c>
      <c r="S186" s="18">
        <f t="shared" si="27"/>
        <v>3.898</v>
      </c>
      <c r="T186" s="18">
        <f t="shared" si="28"/>
        <v>3.898</v>
      </c>
      <c r="U186" s="20">
        <f t="shared" si="29"/>
        <v>1.2479999999999998</v>
      </c>
      <c r="V186" s="12">
        <f t="shared" si="30"/>
        <v>1.048</v>
      </c>
      <c r="W186" s="12">
        <f t="shared" si="31"/>
        <v>1.7479999999999998</v>
      </c>
      <c r="X186" s="16">
        <f t="shared" si="32"/>
        <v>1.3479999999999999</v>
      </c>
    </row>
    <row r="187" spans="1:24" ht="12.75">
      <c r="A187" s="8">
        <v>42458</v>
      </c>
      <c r="B187" s="2">
        <v>89</v>
      </c>
      <c r="D187">
        <v>0</v>
      </c>
      <c r="E187">
        <v>1.981</v>
      </c>
      <c r="F187" s="9"/>
      <c r="G187" s="19"/>
      <c r="H187" s="24"/>
      <c r="I187" s="12"/>
      <c r="J187" s="12"/>
      <c r="K187" s="12"/>
      <c r="L187" s="12"/>
      <c r="M187" s="16"/>
      <c r="N187" s="18">
        <f t="shared" si="22"/>
        <v>-1.981</v>
      </c>
      <c r="O187" s="18">
        <f t="shared" si="23"/>
        <v>-1.881</v>
      </c>
      <c r="P187" s="18">
        <f t="shared" si="24"/>
        <v>-1.7810000000000001</v>
      </c>
      <c r="Q187" s="18">
        <f t="shared" si="25"/>
        <v>-1.681</v>
      </c>
      <c r="R187" s="16">
        <f t="shared" si="26"/>
        <v>-1.581</v>
      </c>
      <c r="S187" s="18">
        <f t="shared" si="27"/>
        <v>3.9690000000000003</v>
      </c>
      <c r="T187" s="18">
        <f t="shared" si="28"/>
        <v>3.9690000000000003</v>
      </c>
      <c r="U187" s="20">
        <f t="shared" si="29"/>
        <v>1.3189999999999997</v>
      </c>
      <c r="V187" s="12">
        <f t="shared" si="30"/>
        <v>1.119</v>
      </c>
      <c r="W187" s="12">
        <f t="shared" si="31"/>
        <v>1.8189999999999997</v>
      </c>
      <c r="X187" s="16">
        <f t="shared" si="32"/>
        <v>1.4189999999999998</v>
      </c>
    </row>
    <row r="188" spans="1:24" ht="12.75">
      <c r="A188" s="8">
        <v>42459</v>
      </c>
      <c r="B188" s="2">
        <v>90</v>
      </c>
      <c r="D188">
        <v>10</v>
      </c>
      <c r="E188">
        <v>2.144</v>
      </c>
      <c r="F188" s="9"/>
      <c r="G188" s="19"/>
      <c r="H188" s="24"/>
      <c r="I188" s="12"/>
      <c r="J188" s="12"/>
      <c r="K188" s="12"/>
      <c r="L188" s="12"/>
      <c r="M188" s="16"/>
      <c r="N188" s="18">
        <f t="shared" si="22"/>
        <v>-2.144</v>
      </c>
      <c r="O188" s="18">
        <f t="shared" si="23"/>
        <v>-2.044</v>
      </c>
      <c r="P188" s="18">
        <f t="shared" si="24"/>
        <v>-1.9440000000000002</v>
      </c>
      <c r="Q188" s="18">
        <f t="shared" si="25"/>
        <v>-1.844</v>
      </c>
      <c r="R188" s="16">
        <f t="shared" si="26"/>
        <v>-1.7440000000000002</v>
      </c>
      <c r="S188" s="18">
        <f t="shared" si="27"/>
        <v>3.806</v>
      </c>
      <c r="T188" s="18">
        <f t="shared" si="28"/>
        <v>3.806</v>
      </c>
      <c r="U188" s="20">
        <f t="shared" si="29"/>
        <v>1.1559999999999997</v>
      </c>
      <c r="V188" s="12">
        <f t="shared" si="30"/>
        <v>0.956</v>
      </c>
      <c r="W188" s="12">
        <f t="shared" si="31"/>
        <v>1.6559999999999997</v>
      </c>
      <c r="X188" s="16">
        <f t="shared" si="32"/>
        <v>1.2559999999999998</v>
      </c>
    </row>
    <row r="189" spans="1:25" ht="12.75">
      <c r="A189" s="8">
        <v>42460</v>
      </c>
      <c r="B189" s="2">
        <v>91</v>
      </c>
      <c r="D189">
        <v>0</v>
      </c>
      <c r="E189">
        <v>2.026</v>
      </c>
      <c r="F189" s="9"/>
      <c r="G189" s="19" t="s">
        <v>42</v>
      </c>
      <c r="H189" s="24"/>
      <c r="I189" s="12">
        <v>2.08</v>
      </c>
      <c r="J189" s="12">
        <v>2.18</v>
      </c>
      <c r="K189" s="12">
        <v>2.1</v>
      </c>
      <c r="L189" s="12">
        <v>2.06</v>
      </c>
      <c r="M189" s="16"/>
      <c r="N189" s="18">
        <f t="shared" si="22"/>
        <v>-2.026</v>
      </c>
      <c r="O189" s="18">
        <f t="shared" si="23"/>
        <v>-1.9259999999999997</v>
      </c>
      <c r="P189" s="18">
        <f t="shared" si="24"/>
        <v>-1.8259999999999998</v>
      </c>
      <c r="Q189" s="18">
        <f t="shared" si="25"/>
        <v>-1.7259999999999998</v>
      </c>
      <c r="R189" s="16">
        <f t="shared" si="26"/>
        <v>-1.626</v>
      </c>
      <c r="S189" s="18">
        <f t="shared" si="27"/>
        <v>3.9240000000000004</v>
      </c>
      <c r="T189" s="18">
        <f t="shared" si="28"/>
        <v>3.9240000000000004</v>
      </c>
      <c r="U189" s="20">
        <f t="shared" si="29"/>
        <v>1.274</v>
      </c>
      <c r="V189" s="12">
        <f t="shared" si="30"/>
        <v>1.0740000000000003</v>
      </c>
      <c r="W189" s="12">
        <f t="shared" si="31"/>
        <v>1.774</v>
      </c>
      <c r="X189" s="16">
        <f t="shared" si="32"/>
        <v>1.374</v>
      </c>
      <c r="Y189" s="31" t="s">
        <v>46</v>
      </c>
    </row>
    <row r="190" spans="1:24" ht="12.75">
      <c r="A190" s="8">
        <v>42461</v>
      </c>
      <c r="B190" s="2">
        <v>92</v>
      </c>
      <c r="D190">
        <v>0</v>
      </c>
      <c r="E190">
        <v>1.912</v>
      </c>
      <c r="F190" s="9">
        <v>7</v>
      </c>
      <c r="G190" s="19"/>
      <c r="H190" s="24"/>
      <c r="I190" s="12"/>
      <c r="J190" s="12"/>
      <c r="K190" s="12"/>
      <c r="L190" s="12"/>
      <c r="M190" s="16"/>
      <c r="N190" s="18">
        <f t="shared" si="22"/>
        <v>-1.912</v>
      </c>
      <c r="O190" s="18">
        <f t="shared" si="23"/>
        <v>-1.8119999999999998</v>
      </c>
      <c r="P190" s="18">
        <f t="shared" si="24"/>
        <v>-1.712</v>
      </c>
      <c r="Q190" s="18">
        <f t="shared" si="25"/>
        <v>-1.6119999999999999</v>
      </c>
      <c r="R190" s="16">
        <f t="shared" si="26"/>
        <v>-1.512</v>
      </c>
      <c r="S190" s="18">
        <f t="shared" si="27"/>
        <v>4.038</v>
      </c>
      <c r="T190" s="18">
        <f t="shared" si="28"/>
        <v>4.038</v>
      </c>
      <c r="U190" s="20">
        <f t="shared" si="29"/>
        <v>1.388</v>
      </c>
      <c r="V190" s="12">
        <f t="shared" si="30"/>
        <v>1.1880000000000002</v>
      </c>
      <c r="W190" s="12">
        <f t="shared" si="31"/>
        <v>1.888</v>
      </c>
      <c r="X190" s="16">
        <f t="shared" si="32"/>
        <v>1.488</v>
      </c>
    </row>
    <row r="191" spans="1:24" ht="12.75">
      <c r="A191" s="8">
        <v>42462</v>
      </c>
      <c r="B191" s="2">
        <v>93</v>
      </c>
      <c r="C191" s="2">
        <v>3</v>
      </c>
      <c r="D191">
        <v>7</v>
      </c>
      <c r="E191">
        <v>1.88</v>
      </c>
      <c r="F191" s="9"/>
      <c r="G191" s="19"/>
      <c r="H191" s="24"/>
      <c r="I191" s="12"/>
      <c r="J191" s="12"/>
      <c r="K191" s="12"/>
      <c r="L191" s="12"/>
      <c r="M191" s="16"/>
      <c r="N191" s="18">
        <f t="shared" si="22"/>
        <v>-1.88</v>
      </c>
      <c r="O191" s="18">
        <f t="shared" si="23"/>
        <v>-1.7799999999999998</v>
      </c>
      <c r="P191" s="18">
        <f t="shared" si="24"/>
        <v>-1.68</v>
      </c>
      <c r="Q191" s="18">
        <f t="shared" si="25"/>
        <v>-1.5799999999999998</v>
      </c>
      <c r="R191" s="16">
        <f t="shared" si="26"/>
        <v>-1.48</v>
      </c>
      <c r="S191" s="18">
        <f t="shared" si="27"/>
        <v>4.07</v>
      </c>
      <c r="T191" s="18">
        <f t="shared" si="28"/>
        <v>4.07</v>
      </c>
      <c r="U191" s="20">
        <f t="shared" si="29"/>
        <v>1.42</v>
      </c>
      <c r="V191" s="12">
        <f t="shared" si="30"/>
        <v>1.2200000000000002</v>
      </c>
      <c r="W191" s="12">
        <f t="shared" si="31"/>
        <v>1.92</v>
      </c>
      <c r="X191" s="16">
        <f t="shared" si="32"/>
        <v>1.52</v>
      </c>
    </row>
    <row r="192" spans="1:24" ht="12.75">
      <c r="A192" s="8">
        <v>42463</v>
      </c>
      <c r="B192" s="2">
        <v>94</v>
      </c>
      <c r="D192">
        <v>1</v>
      </c>
      <c r="E192">
        <v>1.89</v>
      </c>
      <c r="F192" s="9"/>
      <c r="G192" s="19"/>
      <c r="H192" s="24"/>
      <c r="I192" s="12"/>
      <c r="J192" s="12"/>
      <c r="K192" s="12"/>
      <c r="L192" s="12"/>
      <c r="M192" s="16"/>
      <c r="N192" s="18">
        <f t="shared" si="22"/>
        <v>-1.89</v>
      </c>
      <c r="O192" s="18">
        <f t="shared" si="23"/>
        <v>-1.7899999999999998</v>
      </c>
      <c r="P192" s="18">
        <f t="shared" si="24"/>
        <v>-1.69</v>
      </c>
      <c r="Q192" s="18">
        <f t="shared" si="25"/>
        <v>-1.5899999999999999</v>
      </c>
      <c r="R192" s="16">
        <f t="shared" si="26"/>
        <v>-1.4899999999999998</v>
      </c>
      <c r="S192" s="18">
        <f t="shared" si="27"/>
        <v>4.0600000000000005</v>
      </c>
      <c r="T192" s="18">
        <f t="shared" si="28"/>
        <v>4.0600000000000005</v>
      </c>
      <c r="U192" s="20">
        <f t="shared" si="29"/>
        <v>1.41</v>
      </c>
      <c r="V192" s="12">
        <f t="shared" si="30"/>
        <v>1.2100000000000002</v>
      </c>
      <c r="W192" s="12">
        <f t="shared" si="31"/>
        <v>1.91</v>
      </c>
      <c r="X192" s="16">
        <f t="shared" si="32"/>
        <v>1.51</v>
      </c>
    </row>
    <row r="193" spans="1:24" ht="12.75">
      <c r="A193" s="8">
        <v>42464</v>
      </c>
      <c r="B193" s="2">
        <v>95</v>
      </c>
      <c r="D193">
        <v>5</v>
      </c>
      <c r="E193">
        <v>1.899</v>
      </c>
      <c r="F193" s="9"/>
      <c r="G193" s="19"/>
      <c r="H193" s="24"/>
      <c r="I193" s="12"/>
      <c r="J193" s="12"/>
      <c r="K193" s="12"/>
      <c r="L193" s="12"/>
      <c r="M193" s="16"/>
      <c r="N193" s="18">
        <f t="shared" si="22"/>
        <v>-1.899</v>
      </c>
      <c r="O193" s="18">
        <f t="shared" si="23"/>
        <v>-1.799</v>
      </c>
      <c r="P193" s="18">
        <f t="shared" si="24"/>
        <v>-1.699</v>
      </c>
      <c r="Q193" s="18">
        <f t="shared" si="25"/>
        <v>-1.599</v>
      </c>
      <c r="R193" s="16">
        <f t="shared" si="26"/>
        <v>-1.499</v>
      </c>
      <c r="S193" s="18">
        <f t="shared" si="27"/>
        <v>4.051</v>
      </c>
      <c r="T193" s="18">
        <f t="shared" si="28"/>
        <v>4.051</v>
      </c>
      <c r="U193" s="20">
        <f t="shared" si="29"/>
        <v>1.4009999999999998</v>
      </c>
      <c r="V193" s="12">
        <f t="shared" si="30"/>
        <v>1.201</v>
      </c>
      <c r="W193" s="12">
        <f t="shared" si="31"/>
        <v>1.9009999999999998</v>
      </c>
      <c r="X193" s="16">
        <f t="shared" si="32"/>
        <v>1.501</v>
      </c>
    </row>
    <row r="194" spans="1:24" ht="12.75">
      <c r="A194" s="8">
        <v>42465</v>
      </c>
      <c r="B194" s="2">
        <v>96</v>
      </c>
      <c r="D194">
        <v>0</v>
      </c>
      <c r="E194">
        <v>1.852</v>
      </c>
      <c r="F194" s="9"/>
      <c r="G194" s="19"/>
      <c r="H194" s="24"/>
      <c r="I194" s="12"/>
      <c r="J194" s="12"/>
      <c r="K194" s="12"/>
      <c r="L194" s="12"/>
      <c r="M194" s="16"/>
      <c r="N194" s="18">
        <f t="shared" si="22"/>
        <v>-1.852</v>
      </c>
      <c r="O194" s="18">
        <f t="shared" si="23"/>
        <v>-1.752</v>
      </c>
      <c r="P194" s="18">
        <f t="shared" si="24"/>
        <v>-1.6520000000000001</v>
      </c>
      <c r="Q194" s="18">
        <f t="shared" si="25"/>
        <v>-1.552</v>
      </c>
      <c r="R194" s="16">
        <f t="shared" si="26"/>
        <v>-1.452</v>
      </c>
      <c r="S194" s="18">
        <f t="shared" si="27"/>
        <v>4.098</v>
      </c>
      <c r="T194" s="18">
        <f t="shared" si="28"/>
        <v>4.098</v>
      </c>
      <c r="U194" s="20">
        <f t="shared" si="29"/>
        <v>1.4479999999999997</v>
      </c>
      <c r="V194" s="12">
        <f t="shared" si="30"/>
        <v>1.248</v>
      </c>
      <c r="W194" s="12">
        <f t="shared" si="31"/>
        <v>1.9479999999999997</v>
      </c>
      <c r="X194" s="16">
        <f t="shared" si="32"/>
        <v>1.5479999999999998</v>
      </c>
    </row>
    <row r="195" spans="1:24" ht="12.75">
      <c r="A195" s="8">
        <v>42466</v>
      </c>
      <c r="B195" s="2">
        <v>97</v>
      </c>
      <c r="D195">
        <v>0</v>
      </c>
      <c r="E195">
        <v>1.825</v>
      </c>
      <c r="F195" s="9">
        <v>8</v>
      </c>
      <c r="G195" s="19"/>
      <c r="H195" s="24">
        <v>955</v>
      </c>
      <c r="I195" s="12">
        <v>1.881</v>
      </c>
      <c r="J195" s="12">
        <v>1.83</v>
      </c>
      <c r="K195" s="12">
        <v>1.87</v>
      </c>
      <c r="L195" s="12">
        <v>1.94</v>
      </c>
      <c r="M195" s="16"/>
      <c r="N195" s="18">
        <f t="shared" si="22"/>
        <v>-1.825</v>
      </c>
      <c r="O195" s="18">
        <f t="shared" si="23"/>
        <v>-1.7249999999999999</v>
      </c>
      <c r="P195" s="18">
        <f t="shared" si="24"/>
        <v>-1.625</v>
      </c>
      <c r="Q195" s="18">
        <f t="shared" si="25"/>
        <v>-1.525</v>
      </c>
      <c r="R195" s="16">
        <f t="shared" si="26"/>
        <v>-1.4249999999999998</v>
      </c>
      <c r="S195" s="18">
        <f t="shared" si="27"/>
        <v>4.125</v>
      </c>
      <c r="T195" s="18">
        <f t="shared" si="28"/>
        <v>4.125</v>
      </c>
      <c r="U195" s="20">
        <f t="shared" si="29"/>
        <v>1.4749999999999999</v>
      </c>
      <c r="V195" s="12">
        <f t="shared" si="30"/>
        <v>1.2750000000000001</v>
      </c>
      <c r="W195" s="12">
        <f t="shared" si="31"/>
        <v>1.9749999999999999</v>
      </c>
      <c r="X195" s="16">
        <f t="shared" si="32"/>
        <v>1.575</v>
      </c>
    </row>
    <row r="196" spans="1:24" ht="12.75">
      <c r="A196" s="8">
        <v>42467</v>
      </c>
      <c r="B196" s="2">
        <v>98</v>
      </c>
      <c r="D196">
        <v>0</v>
      </c>
      <c r="E196">
        <v>1.783</v>
      </c>
      <c r="F196" s="9"/>
      <c r="G196" s="19"/>
      <c r="H196" s="24"/>
      <c r="I196" s="12"/>
      <c r="J196" s="12"/>
      <c r="K196" s="12"/>
      <c r="L196" s="12"/>
      <c r="M196" s="16"/>
      <c r="N196" s="18">
        <f t="shared" si="22"/>
        <v>-1.783</v>
      </c>
      <c r="O196" s="18">
        <f t="shared" si="23"/>
        <v>-1.6829999999999998</v>
      </c>
      <c r="P196" s="18">
        <f t="shared" si="24"/>
        <v>-1.583</v>
      </c>
      <c r="Q196" s="18">
        <f t="shared" si="25"/>
        <v>-1.4829999999999999</v>
      </c>
      <c r="R196" s="16">
        <f t="shared" si="26"/>
        <v>-1.383</v>
      </c>
      <c r="S196" s="18">
        <f t="shared" si="27"/>
        <v>4.167</v>
      </c>
      <c r="T196" s="18">
        <f t="shared" si="28"/>
        <v>4.167</v>
      </c>
      <c r="U196" s="20">
        <f t="shared" si="29"/>
        <v>1.517</v>
      </c>
      <c r="V196" s="12">
        <f t="shared" si="30"/>
        <v>1.3170000000000002</v>
      </c>
      <c r="W196" s="12">
        <f t="shared" si="31"/>
        <v>2.017</v>
      </c>
      <c r="X196" s="16">
        <f t="shared" si="32"/>
        <v>1.617</v>
      </c>
    </row>
    <row r="197" spans="1:24" ht="12.75">
      <c r="A197" s="8">
        <v>42468</v>
      </c>
      <c r="B197" s="2">
        <v>99</v>
      </c>
      <c r="D197">
        <v>0</v>
      </c>
      <c r="E197">
        <v>1.744</v>
      </c>
      <c r="F197" s="9"/>
      <c r="G197" s="54"/>
      <c r="I197" s="21"/>
      <c r="J197" s="12"/>
      <c r="K197" s="12"/>
      <c r="L197" s="12"/>
      <c r="M197" s="16"/>
      <c r="N197" s="18">
        <f t="shared" si="22"/>
        <v>-1.744</v>
      </c>
      <c r="O197" s="18">
        <f t="shared" si="23"/>
        <v>-1.644</v>
      </c>
      <c r="P197" s="18">
        <f t="shared" si="24"/>
        <v>-1.544</v>
      </c>
      <c r="Q197" s="18">
        <f t="shared" si="25"/>
        <v>-1.444</v>
      </c>
      <c r="R197" s="16">
        <f t="shared" si="26"/>
        <v>-1.3439999999999999</v>
      </c>
      <c r="S197" s="18">
        <f t="shared" si="27"/>
        <v>4.206</v>
      </c>
      <c r="T197" s="18">
        <f t="shared" si="28"/>
        <v>4.206</v>
      </c>
      <c r="U197" s="20">
        <f t="shared" si="29"/>
        <v>1.5559999999999998</v>
      </c>
      <c r="V197" s="12">
        <f t="shared" si="30"/>
        <v>1.356</v>
      </c>
      <c r="W197" s="12">
        <f t="shared" si="31"/>
        <v>2.056</v>
      </c>
      <c r="X197" s="16">
        <f t="shared" si="32"/>
        <v>1.656</v>
      </c>
    </row>
    <row r="198" spans="1:24" ht="12.75">
      <c r="A198" s="8">
        <v>42469</v>
      </c>
      <c r="B198" s="2">
        <v>100</v>
      </c>
      <c r="D198">
        <v>0</v>
      </c>
      <c r="E198">
        <v>1.705</v>
      </c>
      <c r="F198" s="9"/>
      <c r="G198" s="19"/>
      <c r="H198" s="24"/>
      <c r="I198" s="12"/>
      <c r="J198" s="12"/>
      <c r="K198" s="12"/>
      <c r="L198" s="12"/>
      <c r="M198" s="16"/>
      <c r="N198" s="18">
        <f t="shared" si="22"/>
        <v>-1.705</v>
      </c>
      <c r="O198" s="18">
        <f t="shared" si="23"/>
        <v>-1.605</v>
      </c>
      <c r="P198" s="18">
        <f t="shared" si="24"/>
        <v>-1.5050000000000001</v>
      </c>
      <c r="Q198" s="18">
        <f t="shared" si="25"/>
        <v>-1.405</v>
      </c>
      <c r="R198" s="16">
        <f t="shared" si="26"/>
        <v>-1.3050000000000002</v>
      </c>
      <c r="S198" s="18">
        <f t="shared" si="27"/>
        <v>4.245</v>
      </c>
      <c r="T198" s="18">
        <f t="shared" si="28"/>
        <v>4.245</v>
      </c>
      <c r="U198" s="20">
        <f t="shared" si="29"/>
        <v>1.5949999999999998</v>
      </c>
      <c r="V198" s="12">
        <f t="shared" si="30"/>
        <v>1.395</v>
      </c>
      <c r="W198" s="12">
        <f t="shared" si="31"/>
        <v>2.0949999999999998</v>
      </c>
      <c r="X198" s="16">
        <f t="shared" si="32"/>
        <v>1.6949999999999998</v>
      </c>
    </row>
    <row r="199" spans="1:24" ht="12.75">
      <c r="A199" s="8">
        <v>42470</v>
      </c>
      <c r="B199" s="2">
        <v>101</v>
      </c>
      <c r="D199">
        <v>0</v>
      </c>
      <c r="E199">
        <v>1.67</v>
      </c>
      <c r="F199" s="9"/>
      <c r="G199" s="19"/>
      <c r="H199" s="24"/>
      <c r="I199" s="12"/>
      <c r="J199" s="12"/>
      <c r="K199" s="12"/>
      <c r="L199" s="12"/>
      <c r="M199" s="16"/>
      <c r="N199" s="18">
        <f t="shared" si="22"/>
        <v>-1.67</v>
      </c>
      <c r="O199" s="18">
        <f t="shared" si="23"/>
        <v>-1.5699999999999998</v>
      </c>
      <c r="P199" s="18">
        <f t="shared" si="24"/>
        <v>-1.47</v>
      </c>
      <c r="Q199" s="18">
        <f t="shared" si="25"/>
        <v>-1.3699999999999999</v>
      </c>
      <c r="R199" s="16">
        <f t="shared" si="26"/>
        <v>-1.27</v>
      </c>
      <c r="S199" s="18">
        <f t="shared" si="27"/>
        <v>4.28</v>
      </c>
      <c r="T199" s="18">
        <f t="shared" si="28"/>
        <v>4.28</v>
      </c>
      <c r="U199" s="20">
        <f t="shared" si="29"/>
        <v>1.63</v>
      </c>
      <c r="V199" s="12">
        <f t="shared" si="30"/>
        <v>1.4300000000000002</v>
      </c>
      <c r="W199" s="12">
        <f t="shared" si="31"/>
        <v>2.13</v>
      </c>
      <c r="X199" s="16">
        <f t="shared" si="32"/>
        <v>1.73</v>
      </c>
    </row>
    <row r="200" spans="1:24" ht="12.75">
      <c r="A200" s="8">
        <v>42471</v>
      </c>
      <c r="B200" s="2">
        <v>102</v>
      </c>
      <c r="D200">
        <v>0</v>
      </c>
      <c r="E200">
        <v>1.644</v>
      </c>
      <c r="F200" s="9"/>
      <c r="G200" s="19"/>
      <c r="H200" s="24"/>
      <c r="I200" s="12"/>
      <c r="J200" s="12"/>
      <c r="K200" s="12"/>
      <c r="L200" s="12"/>
      <c r="M200" s="16"/>
      <c r="N200" s="18">
        <f aca="true" t="shared" si="33" ref="N200:N263">(E200-0)*-1</f>
        <v>-1.644</v>
      </c>
      <c r="O200" s="18">
        <f aca="true" t="shared" si="34" ref="O200:O263">(0.1-E200)</f>
        <v>-1.5439999999999998</v>
      </c>
      <c r="P200" s="18">
        <f aca="true" t="shared" si="35" ref="P200:P263">0.2-E200</f>
        <v>-1.444</v>
      </c>
      <c r="Q200" s="18">
        <f aca="true" t="shared" si="36" ref="Q200:Q263">0.3-E200</f>
        <v>-1.3439999999999999</v>
      </c>
      <c r="R200" s="16">
        <f aca="true" t="shared" si="37" ref="R200:R263">0.4-E200</f>
        <v>-1.2439999999999998</v>
      </c>
      <c r="S200" s="18">
        <f aca="true" t="shared" si="38" ref="S200:S263">5.95-E200</f>
        <v>4.306</v>
      </c>
      <c r="T200" s="18">
        <f aca="true" t="shared" si="39" ref="T200:T263">5.95-E200</f>
        <v>4.306</v>
      </c>
      <c r="U200" s="20">
        <f aca="true" t="shared" si="40" ref="U200:U263">3.3-E200</f>
        <v>1.656</v>
      </c>
      <c r="V200" s="12">
        <f aca="true" t="shared" si="41" ref="V200:V263">3.1-E200</f>
        <v>1.4560000000000002</v>
      </c>
      <c r="W200" s="12">
        <f aca="true" t="shared" si="42" ref="W200:W263">3.8-E200</f>
        <v>2.1559999999999997</v>
      </c>
      <c r="X200" s="16">
        <f aca="true" t="shared" si="43" ref="X200:X263">3.4-E200</f>
        <v>1.756</v>
      </c>
    </row>
    <row r="201" spans="1:24" ht="12.75">
      <c r="A201" s="8">
        <v>42472</v>
      </c>
      <c r="B201" s="2">
        <v>103</v>
      </c>
      <c r="D201">
        <v>12</v>
      </c>
      <c r="E201">
        <v>1.767</v>
      </c>
      <c r="F201" s="9"/>
      <c r="G201" s="19"/>
      <c r="H201" s="24"/>
      <c r="I201" s="12"/>
      <c r="J201" s="12"/>
      <c r="K201" s="12"/>
      <c r="L201" s="12"/>
      <c r="M201" s="16"/>
      <c r="N201" s="18">
        <f t="shared" si="33"/>
        <v>-1.767</v>
      </c>
      <c r="O201" s="18">
        <f t="shared" si="34"/>
        <v>-1.6669999999999998</v>
      </c>
      <c r="P201" s="18">
        <f t="shared" si="35"/>
        <v>-1.567</v>
      </c>
      <c r="Q201" s="18">
        <f t="shared" si="36"/>
        <v>-1.4669999999999999</v>
      </c>
      <c r="R201" s="16">
        <f t="shared" si="37"/>
        <v>-1.367</v>
      </c>
      <c r="S201" s="18">
        <f t="shared" si="38"/>
        <v>4.183</v>
      </c>
      <c r="T201" s="18">
        <f t="shared" si="39"/>
        <v>4.183</v>
      </c>
      <c r="U201" s="20">
        <f t="shared" si="40"/>
        <v>1.533</v>
      </c>
      <c r="V201" s="12">
        <f t="shared" si="41"/>
        <v>1.3330000000000002</v>
      </c>
      <c r="W201" s="12">
        <f t="shared" si="42"/>
        <v>2.033</v>
      </c>
      <c r="X201" s="16">
        <f t="shared" si="43"/>
        <v>1.633</v>
      </c>
    </row>
    <row r="202" spans="1:24" ht="12.75">
      <c r="A202" s="8">
        <v>42473</v>
      </c>
      <c r="B202" s="2">
        <v>104</v>
      </c>
      <c r="D202">
        <v>3</v>
      </c>
      <c r="E202">
        <v>1.712</v>
      </c>
      <c r="F202" s="9">
        <v>9</v>
      </c>
      <c r="G202" s="19"/>
      <c r="H202" s="24"/>
      <c r="I202" s="12"/>
      <c r="J202" s="12"/>
      <c r="K202" s="12"/>
      <c r="L202" s="12"/>
      <c r="M202" s="16"/>
      <c r="N202" s="18">
        <f t="shared" si="33"/>
        <v>-1.712</v>
      </c>
      <c r="O202" s="18">
        <f t="shared" si="34"/>
        <v>-1.6119999999999999</v>
      </c>
      <c r="P202" s="18">
        <f t="shared" si="35"/>
        <v>-1.512</v>
      </c>
      <c r="Q202" s="18">
        <f t="shared" si="36"/>
        <v>-1.412</v>
      </c>
      <c r="R202" s="16">
        <f t="shared" si="37"/>
        <v>-1.3119999999999998</v>
      </c>
      <c r="S202" s="18">
        <f t="shared" si="38"/>
        <v>4.238</v>
      </c>
      <c r="T202" s="18">
        <f t="shared" si="39"/>
        <v>4.238</v>
      </c>
      <c r="U202" s="20">
        <f t="shared" si="40"/>
        <v>1.5879999999999999</v>
      </c>
      <c r="V202" s="12">
        <f t="shared" si="41"/>
        <v>1.3880000000000001</v>
      </c>
      <c r="W202" s="12">
        <f t="shared" si="42"/>
        <v>2.088</v>
      </c>
      <c r="X202" s="16">
        <f t="shared" si="43"/>
        <v>1.688</v>
      </c>
    </row>
    <row r="203" spans="1:24" ht="12.75">
      <c r="A203" s="8">
        <v>42474</v>
      </c>
      <c r="B203" s="2">
        <v>105</v>
      </c>
      <c r="D203">
        <v>2</v>
      </c>
      <c r="E203">
        <v>1.729</v>
      </c>
      <c r="F203" s="9"/>
      <c r="G203" s="19"/>
      <c r="H203" s="24"/>
      <c r="I203" s="12"/>
      <c r="J203" s="12"/>
      <c r="K203" s="12"/>
      <c r="L203" s="12"/>
      <c r="M203" s="16"/>
      <c r="N203" s="18">
        <f t="shared" si="33"/>
        <v>-1.729</v>
      </c>
      <c r="O203" s="18">
        <f t="shared" si="34"/>
        <v>-1.629</v>
      </c>
      <c r="P203" s="18">
        <f t="shared" si="35"/>
        <v>-1.5290000000000001</v>
      </c>
      <c r="Q203" s="18">
        <f t="shared" si="36"/>
        <v>-1.429</v>
      </c>
      <c r="R203" s="16">
        <f t="shared" si="37"/>
        <v>-1.3290000000000002</v>
      </c>
      <c r="S203" s="18">
        <f t="shared" si="38"/>
        <v>4.221</v>
      </c>
      <c r="T203" s="18">
        <f t="shared" si="39"/>
        <v>4.221</v>
      </c>
      <c r="U203" s="20">
        <f t="shared" si="40"/>
        <v>1.5709999999999997</v>
      </c>
      <c r="V203" s="12">
        <f t="shared" si="41"/>
        <v>1.371</v>
      </c>
      <c r="W203" s="12">
        <f t="shared" si="42"/>
        <v>2.0709999999999997</v>
      </c>
      <c r="X203" s="16">
        <f t="shared" si="43"/>
        <v>1.6709999999999998</v>
      </c>
    </row>
    <row r="204" spans="1:24" ht="12.75">
      <c r="A204" s="8">
        <v>42475</v>
      </c>
      <c r="B204" s="2">
        <v>106</v>
      </c>
      <c r="D204">
        <v>0</v>
      </c>
      <c r="E204">
        <v>1.688</v>
      </c>
      <c r="F204" s="9"/>
      <c r="G204" s="19"/>
      <c r="H204" s="24"/>
      <c r="I204" s="12"/>
      <c r="J204" s="12"/>
      <c r="K204" s="12"/>
      <c r="L204" s="12"/>
      <c r="M204" s="16"/>
      <c r="N204" s="18">
        <f t="shared" si="33"/>
        <v>-1.688</v>
      </c>
      <c r="O204" s="18">
        <f t="shared" si="34"/>
        <v>-1.5879999999999999</v>
      </c>
      <c r="P204" s="18">
        <f t="shared" si="35"/>
        <v>-1.488</v>
      </c>
      <c r="Q204" s="18">
        <f t="shared" si="36"/>
        <v>-1.388</v>
      </c>
      <c r="R204" s="16">
        <f t="shared" si="37"/>
        <v>-1.2879999999999998</v>
      </c>
      <c r="S204" s="18">
        <f t="shared" si="38"/>
        <v>4.2620000000000005</v>
      </c>
      <c r="T204" s="18">
        <f t="shared" si="39"/>
        <v>4.2620000000000005</v>
      </c>
      <c r="U204" s="20">
        <f t="shared" si="40"/>
        <v>1.6119999999999999</v>
      </c>
      <c r="V204" s="12">
        <f t="shared" si="41"/>
        <v>1.4120000000000001</v>
      </c>
      <c r="W204" s="12">
        <f t="shared" si="42"/>
        <v>2.112</v>
      </c>
      <c r="X204" s="16">
        <f t="shared" si="43"/>
        <v>1.712</v>
      </c>
    </row>
    <row r="205" spans="1:24" ht="12.75">
      <c r="A205" s="8">
        <v>42476</v>
      </c>
      <c r="B205" s="2">
        <v>107</v>
      </c>
      <c r="D205">
        <v>11</v>
      </c>
      <c r="E205">
        <v>1.683</v>
      </c>
      <c r="F205" s="9"/>
      <c r="G205" s="19"/>
      <c r="H205" s="24"/>
      <c r="I205" s="12"/>
      <c r="J205" s="12"/>
      <c r="K205" s="12"/>
      <c r="L205" s="12"/>
      <c r="M205" s="16"/>
      <c r="N205" s="18">
        <f t="shared" si="33"/>
        <v>-1.683</v>
      </c>
      <c r="O205" s="18">
        <f t="shared" si="34"/>
        <v>-1.583</v>
      </c>
      <c r="P205" s="18">
        <f t="shared" si="35"/>
        <v>-1.483</v>
      </c>
      <c r="Q205" s="18">
        <f t="shared" si="36"/>
        <v>-1.383</v>
      </c>
      <c r="R205" s="16">
        <f t="shared" si="37"/>
        <v>-1.283</v>
      </c>
      <c r="S205" s="18">
        <f t="shared" si="38"/>
        <v>4.267</v>
      </c>
      <c r="T205" s="18">
        <f t="shared" si="39"/>
        <v>4.267</v>
      </c>
      <c r="U205" s="20">
        <f t="shared" si="40"/>
        <v>1.6169999999999998</v>
      </c>
      <c r="V205" s="12">
        <f t="shared" si="41"/>
        <v>1.417</v>
      </c>
      <c r="W205" s="12">
        <f t="shared" si="42"/>
        <v>2.117</v>
      </c>
      <c r="X205" s="16">
        <f t="shared" si="43"/>
        <v>1.7169999999999999</v>
      </c>
    </row>
    <row r="206" spans="1:24" ht="12.75">
      <c r="A206" s="8">
        <v>42477</v>
      </c>
      <c r="B206" s="2">
        <v>108</v>
      </c>
      <c r="D206">
        <v>0</v>
      </c>
      <c r="E206">
        <v>1.71</v>
      </c>
      <c r="F206" s="9"/>
      <c r="G206" s="19"/>
      <c r="H206" s="24"/>
      <c r="I206" s="12"/>
      <c r="J206" s="12"/>
      <c r="K206" s="12"/>
      <c r="L206" s="12"/>
      <c r="M206" s="16"/>
      <c r="N206" s="18">
        <f t="shared" si="33"/>
        <v>-1.71</v>
      </c>
      <c r="O206" s="18">
        <f t="shared" si="34"/>
        <v>-1.6099999999999999</v>
      </c>
      <c r="P206" s="18">
        <f t="shared" si="35"/>
        <v>-1.51</v>
      </c>
      <c r="Q206" s="18">
        <f t="shared" si="36"/>
        <v>-1.41</v>
      </c>
      <c r="R206" s="16">
        <f t="shared" si="37"/>
        <v>-1.31</v>
      </c>
      <c r="S206" s="18">
        <f t="shared" si="38"/>
        <v>4.24</v>
      </c>
      <c r="T206" s="18">
        <f t="shared" si="39"/>
        <v>4.24</v>
      </c>
      <c r="U206" s="20">
        <f t="shared" si="40"/>
        <v>1.5899999999999999</v>
      </c>
      <c r="V206" s="12">
        <f t="shared" si="41"/>
        <v>1.3900000000000001</v>
      </c>
      <c r="W206" s="12">
        <f t="shared" si="42"/>
        <v>2.09</v>
      </c>
      <c r="X206" s="16">
        <f t="shared" si="43"/>
        <v>1.69</v>
      </c>
    </row>
    <row r="207" spans="1:24" ht="12.75">
      <c r="A207" s="8">
        <v>42478</v>
      </c>
      <c r="B207" s="2">
        <v>109</v>
      </c>
      <c r="D207">
        <v>0</v>
      </c>
      <c r="E207">
        <v>1.671</v>
      </c>
      <c r="F207" s="9"/>
      <c r="G207" s="19"/>
      <c r="H207" s="24"/>
      <c r="I207" s="12"/>
      <c r="J207" s="12"/>
      <c r="K207" s="12"/>
      <c r="L207" s="12"/>
      <c r="M207" s="16"/>
      <c r="N207" s="18">
        <f t="shared" si="33"/>
        <v>-1.671</v>
      </c>
      <c r="O207" s="18">
        <f t="shared" si="34"/>
        <v>-1.571</v>
      </c>
      <c r="P207" s="18">
        <f t="shared" si="35"/>
        <v>-1.471</v>
      </c>
      <c r="Q207" s="18">
        <f t="shared" si="36"/>
        <v>-1.371</v>
      </c>
      <c r="R207" s="16">
        <f t="shared" si="37"/>
        <v>-1.271</v>
      </c>
      <c r="S207" s="18">
        <f t="shared" si="38"/>
        <v>4.279</v>
      </c>
      <c r="T207" s="18">
        <f t="shared" si="39"/>
        <v>4.279</v>
      </c>
      <c r="U207" s="20">
        <f t="shared" si="40"/>
        <v>1.6289999999999998</v>
      </c>
      <c r="V207" s="12">
        <f t="shared" si="41"/>
        <v>1.429</v>
      </c>
      <c r="W207" s="12">
        <f t="shared" si="42"/>
        <v>2.1289999999999996</v>
      </c>
      <c r="X207" s="16">
        <f t="shared" si="43"/>
        <v>1.7289999999999999</v>
      </c>
    </row>
    <row r="208" spans="1:24" ht="12.75">
      <c r="A208" s="8">
        <v>42479</v>
      </c>
      <c r="B208" s="2">
        <v>110</v>
      </c>
      <c r="D208">
        <v>3</v>
      </c>
      <c r="E208">
        <v>1.692</v>
      </c>
      <c r="F208" s="9"/>
      <c r="G208" s="19"/>
      <c r="H208" s="24"/>
      <c r="I208" s="12"/>
      <c r="J208" s="12"/>
      <c r="K208" s="12"/>
      <c r="L208" s="12"/>
      <c r="M208" s="16"/>
      <c r="N208" s="18">
        <f t="shared" si="33"/>
        <v>-1.692</v>
      </c>
      <c r="O208" s="18">
        <f t="shared" si="34"/>
        <v>-1.5919999999999999</v>
      </c>
      <c r="P208" s="18">
        <f t="shared" si="35"/>
        <v>-1.492</v>
      </c>
      <c r="Q208" s="18">
        <f t="shared" si="36"/>
        <v>-1.392</v>
      </c>
      <c r="R208" s="16">
        <f t="shared" si="37"/>
        <v>-1.2919999999999998</v>
      </c>
      <c r="S208" s="18">
        <f t="shared" si="38"/>
        <v>4.258</v>
      </c>
      <c r="T208" s="18">
        <f t="shared" si="39"/>
        <v>4.258</v>
      </c>
      <c r="U208" s="20">
        <f t="shared" si="40"/>
        <v>1.6079999999999999</v>
      </c>
      <c r="V208" s="12">
        <f t="shared" si="41"/>
        <v>1.4080000000000001</v>
      </c>
      <c r="W208" s="12">
        <f t="shared" si="42"/>
        <v>2.1079999999999997</v>
      </c>
      <c r="X208" s="16">
        <f t="shared" si="43"/>
        <v>1.708</v>
      </c>
    </row>
    <row r="209" spans="1:24" ht="12.75">
      <c r="A209" s="8">
        <v>42480</v>
      </c>
      <c r="B209" s="2">
        <v>111</v>
      </c>
      <c r="D209">
        <v>0</v>
      </c>
      <c r="E209">
        <v>1.687</v>
      </c>
      <c r="F209" s="9">
        <v>10</v>
      </c>
      <c r="G209" s="19"/>
      <c r="H209" s="24"/>
      <c r="I209" s="12"/>
      <c r="J209" s="12"/>
      <c r="K209" s="12"/>
      <c r="L209" s="12"/>
      <c r="M209" s="16"/>
      <c r="N209" s="18">
        <f t="shared" si="33"/>
        <v>-1.687</v>
      </c>
      <c r="O209" s="18">
        <f t="shared" si="34"/>
        <v>-1.587</v>
      </c>
      <c r="P209" s="18">
        <f t="shared" si="35"/>
        <v>-1.487</v>
      </c>
      <c r="Q209" s="18">
        <f t="shared" si="36"/>
        <v>-1.387</v>
      </c>
      <c r="R209" s="16">
        <f t="shared" si="37"/>
        <v>-1.287</v>
      </c>
      <c r="S209" s="18">
        <f t="shared" si="38"/>
        <v>4.263</v>
      </c>
      <c r="T209" s="18">
        <f t="shared" si="39"/>
        <v>4.263</v>
      </c>
      <c r="U209" s="20">
        <f t="shared" si="40"/>
        <v>1.6129999999999998</v>
      </c>
      <c r="V209" s="12">
        <f t="shared" si="41"/>
        <v>1.413</v>
      </c>
      <c r="W209" s="12">
        <f t="shared" si="42"/>
        <v>2.1129999999999995</v>
      </c>
      <c r="X209" s="16">
        <f t="shared" si="43"/>
        <v>1.7129999999999999</v>
      </c>
    </row>
    <row r="210" spans="1:24" ht="12.75">
      <c r="A210" s="8">
        <v>42481</v>
      </c>
      <c r="B210" s="2">
        <v>112</v>
      </c>
      <c r="D210">
        <v>9</v>
      </c>
      <c r="E210">
        <v>1.687</v>
      </c>
      <c r="F210" s="9"/>
      <c r="G210" s="19"/>
      <c r="H210" s="24"/>
      <c r="I210" s="12"/>
      <c r="J210" s="12"/>
      <c r="K210" s="12"/>
      <c r="L210" s="12"/>
      <c r="M210" s="16"/>
      <c r="N210" s="18">
        <f t="shared" si="33"/>
        <v>-1.687</v>
      </c>
      <c r="O210" s="18">
        <f t="shared" si="34"/>
        <v>-1.587</v>
      </c>
      <c r="P210" s="18">
        <f t="shared" si="35"/>
        <v>-1.487</v>
      </c>
      <c r="Q210" s="18">
        <f t="shared" si="36"/>
        <v>-1.387</v>
      </c>
      <c r="R210" s="16">
        <f t="shared" si="37"/>
        <v>-1.287</v>
      </c>
      <c r="S210" s="18">
        <f t="shared" si="38"/>
        <v>4.263</v>
      </c>
      <c r="T210" s="18">
        <f t="shared" si="39"/>
        <v>4.263</v>
      </c>
      <c r="U210" s="20">
        <f t="shared" si="40"/>
        <v>1.6129999999999998</v>
      </c>
      <c r="V210" s="12">
        <f t="shared" si="41"/>
        <v>1.413</v>
      </c>
      <c r="W210" s="12">
        <f t="shared" si="42"/>
        <v>2.1129999999999995</v>
      </c>
      <c r="X210" s="16">
        <f t="shared" si="43"/>
        <v>1.7129999999999999</v>
      </c>
    </row>
    <row r="211" spans="1:24" ht="12.75">
      <c r="A211" s="8">
        <v>42482</v>
      </c>
      <c r="B211" s="2">
        <v>113</v>
      </c>
      <c r="D211">
        <v>0</v>
      </c>
      <c r="E211">
        <v>1.71</v>
      </c>
      <c r="F211" s="9"/>
      <c r="G211" s="19"/>
      <c r="H211" s="24"/>
      <c r="I211" s="12"/>
      <c r="J211" s="12"/>
      <c r="K211" s="12"/>
      <c r="L211" s="12"/>
      <c r="M211" s="16"/>
      <c r="N211" s="18">
        <f t="shared" si="33"/>
        <v>-1.71</v>
      </c>
      <c r="O211" s="18">
        <f t="shared" si="34"/>
        <v>-1.6099999999999999</v>
      </c>
      <c r="P211" s="18">
        <f t="shared" si="35"/>
        <v>-1.51</v>
      </c>
      <c r="Q211" s="18">
        <f t="shared" si="36"/>
        <v>-1.41</v>
      </c>
      <c r="R211" s="16">
        <f t="shared" si="37"/>
        <v>-1.31</v>
      </c>
      <c r="S211" s="18">
        <f t="shared" si="38"/>
        <v>4.24</v>
      </c>
      <c r="T211" s="18">
        <f t="shared" si="39"/>
        <v>4.24</v>
      </c>
      <c r="U211" s="20">
        <f t="shared" si="40"/>
        <v>1.5899999999999999</v>
      </c>
      <c r="V211" s="12">
        <f t="shared" si="41"/>
        <v>1.3900000000000001</v>
      </c>
      <c r="W211" s="12">
        <f t="shared" si="42"/>
        <v>2.09</v>
      </c>
      <c r="X211" s="16">
        <f t="shared" si="43"/>
        <v>1.69</v>
      </c>
    </row>
    <row r="212" spans="1:24" ht="12.75">
      <c r="A212" s="8">
        <v>42483</v>
      </c>
      <c r="B212" s="2">
        <v>114</v>
      </c>
      <c r="D212">
        <v>2</v>
      </c>
      <c r="E212">
        <v>1.676</v>
      </c>
      <c r="F212" s="9"/>
      <c r="G212" s="19"/>
      <c r="H212" s="24"/>
      <c r="I212" s="12"/>
      <c r="J212" s="12"/>
      <c r="K212" s="12"/>
      <c r="L212" s="12"/>
      <c r="M212" s="16"/>
      <c r="N212" s="18">
        <f t="shared" si="33"/>
        <v>-1.676</v>
      </c>
      <c r="O212" s="18">
        <f t="shared" si="34"/>
        <v>-1.5759999999999998</v>
      </c>
      <c r="P212" s="18">
        <f t="shared" si="35"/>
        <v>-1.476</v>
      </c>
      <c r="Q212" s="18">
        <f t="shared" si="36"/>
        <v>-1.376</v>
      </c>
      <c r="R212" s="16">
        <f t="shared" si="37"/>
        <v>-1.2759999999999998</v>
      </c>
      <c r="S212" s="18">
        <f t="shared" si="38"/>
        <v>4.274</v>
      </c>
      <c r="T212" s="18">
        <f t="shared" si="39"/>
        <v>4.274</v>
      </c>
      <c r="U212" s="20">
        <f t="shared" si="40"/>
        <v>1.6239999999999999</v>
      </c>
      <c r="V212" s="12">
        <f t="shared" si="41"/>
        <v>1.4240000000000002</v>
      </c>
      <c r="W212" s="12">
        <f t="shared" si="42"/>
        <v>2.1239999999999997</v>
      </c>
      <c r="X212" s="16">
        <f t="shared" si="43"/>
        <v>1.724</v>
      </c>
    </row>
    <row r="213" spans="1:24" ht="12.75">
      <c r="A213" s="8">
        <v>42484</v>
      </c>
      <c r="B213" s="2">
        <v>115</v>
      </c>
      <c r="D213">
        <v>3</v>
      </c>
      <c r="E213">
        <v>1.683</v>
      </c>
      <c r="F213" s="9"/>
      <c r="G213" s="19"/>
      <c r="H213" s="24"/>
      <c r="I213" s="12"/>
      <c r="J213" s="12"/>
      <c r="K213" s="12"/>
      <c r="L213" s="12"/>
      <c r="M213" s="16"/>
      <c r="N213" s="18">
        <f t="shared" si="33"/>
        <v>-1.683</v>
      </c>
      <c r="O213" s="18">
        <f t="shared" si="34"/>
        <v>-1.583</v>
      </c>
      <c r="P213" s="18">
        <f t="shared" si="35"/>
        <v>-1.483</v>
      </c>
      <c r="Q213" s="18">
        <f t="shared" si="36"/>
        <v>-1.383</v>
      </c>
      <c r="R213" s="16">
        <f t="shared" si="37"/>
        <v>-1.283</v>
      </c>
      <c r="S213" s="18">
        <f t="shared" si="38"/>
        <v>4.267</v>
      </c>
      <c r="T213" s="18">
        <f t="shared" si="39"/>
        <v>4.267</v>
      </c>
      <c r="U213" s="20">
        <f t="shared" si="40"/>
        <v>1.6169999999999998</v>
      </c>
      <c r="V213" s="12">
        <f t="shared" si="41"/>
        <v>1.417</v>
      </c>
      <c r="W213" s="12">
        <f t="shared" si="42"/>
        <v>2.117</v>
      </c>
      <c r="X213" s="16">
        <f t="shared" si="43"/>
        <v>1.7169999999999999</v>
      </c>
    </row>
    <row r="214" spans="1:24" ht="12.75">
      <c r="A214" s="8">
        <v>42485</v>
      </c>
      <c r="B214" s="2">
        <v>116</v>
      </c>
      <c r="D214">
        <v>0</v>
      </c>
      <c r="E214">
        <v>1.657</v>
      </c>
      <c r="F214" s="9"/>
      <c r="G214" s="19"/>
      <c r="H214" s="24"/>
      <c r="I214" s="12"/>
      <c r="J214" s="12"/>
      <c r="K214" s="12"/>
      <c r="L214" s="12"/>
      <c r="M214" s="16"/>
      <c r="N214" s="18">
        <f t="shared" si="33"/>
        <v>-1.657</v>
      </c>
      <c r="O214" s="18">
        <f t="shared" si="34"/>
        <v>-1.557</v>
      </c>
      <c r="P214" s="18">
        <f t="shared" si="35"/>
        <v>-1.457</v>
      </c>
      <c r="Q214" s="18">
        <f t="shared" si="36"/>
        <v>-1.357</v>
      </c>
      <c r="R214" s="16">
        <f t="shared" si="37"/>
        <v>-1.2570000000000001</v>
      </c>
      <c r="S214" s="18">
        <f t="shared" si="38"/>
        <v>4.293</v>
      </c>
      <c r="T214" s="18">
        <f t="shared" si="39"/>
        <v>4.293</v>
      </c>
      <c r="U214" s="20">
        <f t="shared" si="40"/>
        <v>1.6429999999999998</v>
      </c>
      <c r="V214" s="12">
        <f t="shared" si="41"/>
        <v>1.443</v>
      </c>
      <c r="W214" s="12">
        <f t="shared" si="42"/>
        <v>2.143</v>
      </c>
      <c r="X214" s="16">
        <f t="shared" si="43"/>
        <v>1.7429999999999999</v>
      </c>
    </row>
    <row r="215" spans="1:24" ht="12.75">
      <c r="A215" s="8">
        <v>42486</v>
      </c>
      <c r="B215" s="2">
        <v>117</v>
      </c>
      <c r="D215">
        <v>1</v>
      </c>
      <c r="E215">
        <v>1.617</v>
      </c>
      <c r="F215" s="9"/>
      <c r="G215" s="19"/>
      <c r="H215" s="24"/>
      <c r="I215" s="12"/>
      <c r="J215" s="12"/>
      <c r="K215" s="12"/>
      <c r="L215" s="12"/>
      <c r="M215" s="16"/>
      <c r="N215" s="18">
        <f t="shared" si="33"/>
        <v>-1.617</v>
      </c>
      <c r="O215" s="18">
        <f t="shared" si="34"/>
        <v>-1.517</v>
      </c>
      <c r="P215" s="18">
        <f t="shared" si="35"/>
        <v>-1.417</v>
      </c>
      <c r="Q215" s="18">
        <f t="shared" si="36"/>
        <v>-1.317</v>
      </c>
      <c r="R215" s="16">
        <f t="shared" si="37"/>
        <v>-1.217</v>
      </c>
      <c r="S215" s="18">
        <f t="shared" si="38"/>
        <v>4.333</v>
      </c>
      <c r="T215" s="18">
        <f t="shared" si="39"/>
        <v>4.333</v>
      </c>
      <c r="U215" s="20">
        <f t="shared" si="40"/>
        <v>1.6829999999999998</v>
      </c>
      <c r="V215" s="12">
        <f t="shared" si="41"/>
        <v>1.483</v>
      </c>
      <c r="W215" s="12">
        <f t="shared" si="42"/>
        <v>2.183</v>
      </c>
      <c r="X215" s="16">
        <f t="shared" si="43"/>
        <v>1.783</v>
      </c>
    </row>
    <row r="216" spans="1:24" ht="12.75">
      <c r="A216" s="8">
        <v>42487</v>
      </c>
      <c r="B216" s="2">
        <v>118</v>
      </c>
      <c r="D216">
        <v>0</v>
      </c>
      <c r="E216">
        <v>1.581</v>
      </c>
      <c r="F216" s="9">
        <v>11</v>
      </c>
      <c r="G216" s="19"/>
      <c r="H216" s="24">
        <v>1000</v>
      </c>
      <c r="I216" s="12">
        <v>1.67</v>
      </c>
      <c r="J216" s="12">
        <v>1.6</v>
      </c>
      <c r="K216" s="12">
        <v>1.62</v>
      </c>
      <c r="L216" s="12">
        <v>1.7</v>
      </c>
      <c r="M216" s="16"/>
      <c r="N216" s="18">
        <f t="shared" si="33"/>
        <v>-1.581</v>
      </c>
      <c r="O216" s="18">
        <f t="shared" si="34"/>
        <v>-1.4809999999999999</v>
      </c>
      <c r="P216" s="18">
        <f t="shared" si="35"/>
        <v>-1.381</v>
      </c>
      <c r="Q216" s="18">
        <f t="shared" si="36"/>
        <v>-1.281</v>
      </c>
      <c r="R216" s="16">
        <f t="shared" si="37"/>
        <v>-1.181</v>
      </c>
      <c r="S216" s="18">
        <f t="shared" si="38"/>
        <v>4.369</v>
      </c>
      <c r="T216" s="18">
        <f t="shared" si="39"/>
        <v>4.369</v>
      </c>
      <c r="U216" s="20">
        <f t="shared" si="40"/>
        <v>1.7189999999999999</v>
      </c>
      <c r="V216" s="12">
        <f t="shared" si="41"/>
        <v>1.5190000000000001</v>
      </c>
      <c r="W216" s="12">
        <f t="shared" si="42"/>
        <v>2.219</v>
      </c>
      <c r="X216" s="16">
        <f t="shared" si="43"/>
        <v>1.819</v>
      </c>
    </row>
    <row r="217" spans="1:24" ht="12.75">
      <c r="A217" s="8">
        <v>42488</v>
      </c>
      <c r="B217" s="2">
        <v>119</v>
      </c>
      <c r="D217">
        <v>0</v>
      </c>
      <c r="E217">
        <v>1.527</v>
      </c>
      <c r="F217" s="9"/>
      <c r="G217" s="19"/>
      <c r="H217" s="24"/>
      <c r="I217" s="12"/>
      <c r="J217" s="12"/>
      <c r="K217" s="12"/>
      <c r="L217" s="12"/>
      <c r="M217" s="16"/>
      <c r="N217" s="18">
        <f t="shared" si="33"/>
        <v>-1.527</v>
      </c>
      <c r="O217" s="18">
        <f t="shared" si="34"/>
        <v>-1.4269999999999998</v>
      </c>
      <c r="P217" s="18">
        <f t="shared" si="35"/>
        <v>-1.327</v>
      </c>
      <c r="Q217" s="18">
        <f t="shared" si="36"/>
        <v>-1.2269999999999999</v>
      </c>
      <c r="R217" s="16">
        <f t="shared" si="37"/>
        <v>-1.1269999999999998</v>
      </c>
      <c r="S217" s="18">
        <f t="shared" si="38"/>
        <v>4.423</v>
      </c>
      <c r="T217" s="18">
        <f t="shared" si="39"/>
        <v>4.423</v>
      </c>
      <c r="U217" s="20">
        <f t="shared" si="40"/>
        <v>1.773</v>
      </c>
      <c r="V217" s="12">
        <f t="shared" si="41"/>
        <v>1.5730000000000002</v>
      </c>
      <c r="W217" s="12">
        <f t="shared" si="42"/>
        <v>2.2729999999999997</v>
      </c>
      <c r="X217" s="16">
        <f t="shared" si="43"/>
        <v>1.873</v>
      </c>
    </row>
    <row r="218" spans="1:24" ht="12.75">
      <c r="A218" s="8">
        <v>42489</v>
      </c>
      <c r="B218" s="2">
        <v>120</v>
      </c>
      <c r="D218">
        <v>0</v>
      </c>
      <c r="E218">
        <v>1.468</v>
      </c>
      <c r="F218" s="9"/>
      <c r="G218" s="19"/>
      <c r="H218" s="24"/>
      <c r="I218" s="12"/>
      <c r="J218" s="12"/>
      <c r="K218" s="12"/>
      <c r="L218" s="12"/>
      <c r="M218" s="16"/>
      <c r="N218" s="18">
        <f t="shared" si="33"/>
        <v>-1.468</v>
      </c>
      <c r="O218" s="18">
        <f t="shared" si="34"/>
        <v>-1.3679999999999999</v>
      </c>
      <c r="P218" s="18">
        <f t="shared" si="35"/>
        <v>-1.268</v>
      </c>
      <c r="Q218" s="18">
        <f t="shared" si="36"/>
        <v>-1.168</v>
      </c>
      <c r="R218" s="16">
        <f t="shared" si="37"/>
        <v>-1.068</v>
      </c>
      <c r="S218" s="18">
        <f t="shared" si="38"/>
        <v>4.482</v>
      </c>
      <c r="T218" s="18">
        <f t="shared" si="39"/>
        <v>4.482</v>
      </c>
      <c r="U218" s="20">
        <f t="shared" si="40"/>
        <v>1.8319999999999999</v>
      </c>
      <c r="V218" s="12">
        <f t="shared" si="41"/>
        <v>1.6320000000000001</v>
      </c>
      <c r="W218" s="12">
        <f t="shared" si="42"/>
        <v>2.332</v>
      </c>
      <c r="X218" s="16">
        <f t="shared" si="43"/>
        <v>1.932</v>
      </c>
    </row>
    <row r="219" spans="1:24" ht="12.75">
      <c r="A219" s="8">
        <v>42490</v>
      </c>
      <c r="B219" s="2">
        <v>121</v>
      </c>
      <c r="D219">
        <v>0</v>
      </c>
      <c r="E219">
        <v>1.419</v>
      </c>
      <c r="F219" s="9"/>
      <c r="G219" s="19"/>
      <c r="H219" s="24"/>
      <c r="I219" s="12"/>
      <c r="J219" s="12"/>
      <c r="K219" s="12"/>
      <c r="L219" s="12"/>
      <c r="M219" s="16"/>
      <c r="N219" s="18">
        <f t="shared" si="33"/>
        <v>-1.419</v>
      </c>
      <c r="O219" s="18">
        <f t="shared" si="34"/>
        <v>-1.319</v>
      </c>
      <c r="P219" s="18">
        <f t="shared" si="35"/>
        <v>-1.219</v>
      </c>
      <c r="Q219" s="18">
        <f t="shared" si="36"/>
        <v>-1.119</v>
      </c>
      <c r="R219" s="16">
        <f t="shared" si="37"/>
        <v>-1.0190000000000001</v>
      </c>
      <c r="S219" s="18">
        <f t="shared" si="38"/>
        <v>4.531000000000001</v>
      </c>
      <c r="T219" s="18">
        <f t="shared" si="39"/>
        <v>4.531000000000001</v>
      </c>
      <c r="U219" s="20">
        <f t="shared" si="40"/>
        <v>1.8809999999999998</v>
      </c>
      <c r="V219" s="12">
        <f t="shared" si="41"/>
        <v>1.681</v>
      </c>
      <c r="W219" s="12">
        <f t="shared" si="42"/>
        <v>2.381</v>
      </c>
      <c r="X219" s="16">
        <f t="shared" si="43"/>
        <v>1.9809999999999999</v>
      </c>
    </row>
    <row r="220" spans="1:24" ht="12.75">
      <c r="A220" s="8">
        <v>42491</v>
      </c>
      <c r="B220" s="2">
        <v>122</v>
      </c>
      <c r="D220">
        <v>0</v>
      </c>
      <c r="E220">
        <v>1.352</v>
      </c>
      <c r="F220" s="9"/>
      <c r="G220" s="19"/>
      <c r="H220" s="24"/>
      <c r="I220" s="12"/>
      <c r="J220" s="12"/>
      <c r="K220" s="12"/>
      <c r="L220" s="12"/>
      <c r="M220" s="16"/>
      <c r="N220" s="18">
        <f t="shared" si="33"/>
        <v>-1.352</v>
      </c>
      <c r="O220" s="18">
        <f t="shared" si="34"/>
        <v>-1.252</v>
      </c>
      <c r="P220" s="18">
        <f t="shared" si="35"/>
        <v>-1.1520000000000001</v>
      </c>
      <c r="Q220" s="18">
        <f t="shared" si="36"/>
        <v>-1.052</v>
      </c>
      <c r="R220" s="16">
        <f t="shared" si="37"/>
        <v>-0.9520000000000001</v>
      </c>
      <c r="S220" s="18">
        <f t="shared" si="38"/>
        <v>4.598</v>
      </c>
      <c r="T220" s="18">
        <f t="shared" si="39"/>
        <v>4.598</v>
      </c>
      <c r="U220" s="20">
        <f t="shared" si="40"/>
        <v>1.9479999999999997</v>
      </c>
      <c r="V220" s="12">
        <f t="shared" si="41"/>
        <v>1.748</v>
      </c>
      <c r="W220" s="12">
        <f t="shared" si="42"/>
        <v>2.4479999999999995</v>
      </c>
      <c r="X220" s="16">
        <f t="shared" si="43"/>
        <v>2.048</v>
      </c>
    </row>
    <row r="221" spans="1:24" ht="12.75">
      <c r="A221" s="8">
        <v>42492</v>
      </c>
      <c r="B221" s="2">
        <v>123</v>
      </c>
      <c r="D221">
        <v>0</v>
      </c>
      <c r="E221">
        <v>1.295</v>
      </c>
      <c r="F221" s="9"/>
      <c r="G221" s="19"/>
      <c r="H221" s="24"/>
      <c r="I221" s="12"/>
      <c r="J221" s="12"/>
      <c r="K221" s="12"/>
      <c r="L221" s="12"/>
      <c r="M221" s="16"/>
      <c r="N221" s="18">
        <f t="shared" si="33"/>
        <v>-1.295</v>
      </c>
      <c r="O221" s="18">
        <f t="shared" si="34"/>
        <v>-1.1949999999999998</v>
      </c>
      <c r="P221" s="18">
        <f t="shared" si="35"/>
        <v>-1.095</v>
      </c>
      <c r="Q221" s="18">
        <f t="shared" si="36"/>
        <v>-0.9949999999999999</v>
      </c>
      <c r="R221" s="16">
        <f t="shared" si="37"/>
        <v>-0.8949999999999999</v>
      </c>
      <c r="S221" s="18">
        <f t="shared" si="38"/>
        <v>4.655</v>
      </c>
      <c r="T221" s="18">
        <f t="shared" si="39"/>
        <v>4.655</v>
      </c>
      <c r="U221" s="20">
        <f t="shared" si="40"/>
        <v>2.005</v>
      </c>
      <c r="V221" s="12">
        <f t="shared" si="41"/>
        <v>1.8050000000000002</v>
      </c>
      <c r="W221" s="12">
        <f t="shared" si="42"/>
        <v>2.505</v>
      </c>
      <c r="X221" s="16">
        <f t="shared" si="43"/>
        <v>2.105</v>
      </c>
    </row>
    <row r="222" spans="1:24" ht="12.75">
      <c r="A222" s="8">
        <v>42493</v>
      </c>
      <c r="B222" s="2">
        <v>124</v>
      </c>
      <c r="D222">
        <v>0</v>
      </c>
      <c r="E222">
        <v>1.251</v>
      </c>
      <c r="F222" s="9"/>
      <c r="G222" s="19"/>
      <c r="H222" s="24"/>
      <c r="I222" s="12"/>
      <c r="J222" s="12"/>
      <c r="K222" s="12"/>
      <c r="L222" s="12"/>
      <c r="M222" s="16"/>
      <c r="N222" s="18">
        <f t="shared" si="33"/>
        <v>-1.251</v>
      </c>
      <c r="O222" s="18">
        <f t="shared" si="34"/>
        <v>-1.1509999999999998</v>
      </c>
      <c r="P222" s="18">
        <f t="shared" si="35"/>
        <v>-1.051</v>
      </c>
      <c r="Q222" s="18">
        <f t="shared" si="36"/>
        <v>-0.9509999999999998</v>
      </c>
      <c r="R222" s="16">
        <f t="shared" si="37"/>
        <v>-0.8509999999999999</v>
      </c>
      <c r="S222" s="18">
        <f t="shared" si="38"/>
        <v>4.699</v>
      </c>
      <c r="T222" s="18">
        <f t="shared" si="39"/>
        <v>4.699</v>
      </c>
      <c r="U222" s="20">
        <f t="shared" si="40"/>
        <v>2.049</v>
      </c>
      <c r="V222" s="12">
        <f t="shared" si="41"/>
        <v>1.8490000000000002</v>
      </c>
      <c r="W222" s="12">
        <f t="shared" si="42"/>
        <v>2.549</v>
      </c>
      <c r="X222" s="16">
        <f t="shared" si="43"/>
        <v>2.149</v>
      </c>
    </row>
    <row r="223" spans="1:24" ht="12.75">
      <c r="A223" s="8">
        <v>42494</v>
      </c>
      <c r="B223" s="2">
        <v>125</v>
      </c>
      <c r="D223">
        <v>0</v>
      </c>
      <c r="E223">
        <v>1.18</v>
      </c>
      <c r="F223" s="9">
        <v>12</v>
      </c>
      <c r="G223" s="19"/>
      <c r="H223" s="24"/>
      <c r="I223" s="12"/>
      <c r="J223" s="12"/>
      <c r="K223" s="12"/>
      <c r="L223" s="12"/>
      <c r="M223" s="16"/>
      <c r="N223" s="18">
        <f t="shared" si="33"/>
        <v>-1.18</v>
      </c>
      <c r="O223" s="18">
        <f t="shared" si="34"/>
        <v>-1.0799999999999998</v>
      </c>
      <c r="P223" s="18">
        <f t="shared" si="35"/>
        <v>-0.98</v>
      </c>
      <c r="Q223" s="18">
        <f t="shared" si="36"/>
        <v>-0.8799999999999999</v>
      </c>
      <c r="R223" s="16">
        <f t="shared" si="37"/>
        <v>-0.7799999999999999</v>
      </c>
      <c r="S223" s="18">
        <f t="shared" si="38"/>
        <v>4.7700000000000005</v>
      </c>
      <c r="T223" s="18">
        <f t="shared" si="39"/>
        <v>4.7700000000000005</v>
      </c>
      <c r="U223" s="20">
        <f t="shared" si="40"/>
        <v>2.12</v>
      </c>
      <c r="V223" s="12">
        <f t="shared" si="41"/>
        <v>1.9200000000000002</v>
      </c>
      <c r="W223" s="12">
        <f t="shared" si="42"/>
        <v>2.62</v>
      </c>
      <c r="X223" s="16">
        <f t="shared" si="43"/>
        <v>2.2199999999999998</v>
      </c>
    </row>
    <row r="224" spans="1:25" ht="12.75">
      <c r="A224" s="8">
        <v>42495</v>
      </c>
      <c r="B224" s="2">
        <v>126</v>
      </c>
      <c r="D224">
        <v>0</v>
      </c>
      <c r="E224">
        <v>1.137</v>
      </c>
      <c r="F224" s="9"/>
      <c r="G224" s="19"/>
      <c r="H224" s="24"/>
      <c r="I224" s="12"/>
      <c r="J224" s="12"/>
      <c r="K224" s="12"/>
      <c r="L224" s="12"/>
      <c r="M224" s="16"/>
      <c r="N224" s="18">
        <f t="shared" si="33"/>
        <v>-1.137</v>
      </c>
      <c r="O224" s="18">
        <f t="shared" si="34"/>
        <v>-1.037</v>
      </c>
      <c r="P224" s="18">
        <f t="shared" si="35"/>
        <v>-0.937</v>
      </c>
      <c r="Q224" s="18">
        <f t="shared" si="36"/>
        <v>-0.837</v>
      </c>
      <c r="R224" s="16">
        <f t="shared" si="37"/>
        <v>-0.737</v>
      </c>
      <c r="S224" s="18">
        <f t="shared" si="38"/>
        <v>4.813000000000001</v>
      </c>
      <c r="T224" s="18">
        <f t="shared" si="39"/>
        <v>4.813000000000001</v>
      </c>
      <c r="U224" s="20">
        <f t="shared" si="40"/>
        <v>2.163</v>
      </c>
      <c r="V224" s="12">
        <f t="shared" si="41"/>
        <v>1.963</v>
      </c>
      <c r="W224" s="12">
        <f t="shared" si="42"/>
        <v>2.663</v>
      </c>
      <c r="X224" s="16">
        <f t="shared" si="43"/>
        <v>2.263</v>
      </c>
      <c r="Y224" s="31" t="s">
        <v>47</v>
      </c>
    </row>
    <row r="225" spans="1:24" ht="12.75">
      <c r="A225" s="8">
        <v>42496</v>
      </c>
      <c r="B225" s="2">
        <v>127</v>
      </c>
      <c r="D225">
        <v>0</v>
      </c>
      <c r="E225">
        <v>1.078</v>
      </c>
      <c r="F225" s="9"/>
      <c r="G225" s="19"/>
      <c r="H225" s="24"/>
      <c r="I225" s="12"/>
      <c r="J225" s="12"/>
      <c r="K225" s="12"/>
      <c r="L225" s="12"/>
      <c r="M225" s="16"/>
      <c r="N225" s="18">
        <f t="shared" si="33"/>
        <v>-1.078</v>
      </c>
      <c r="O225" s="18">
        <f t="shared" si="34"/>
        <v>-0.9780000000000001</v>
      </c>
      <c r="P225" s="18">
        <f t="shared" si="35"/>
        <v>-0.8780000000000001</v>
      </c>
      <c r="Q225" s="18">
        <f t="shared" si="36"/>
        <v>-0.778</v>
      </c>
      <c r="R225" s="16">
        <f t="shared" si="37"/>
        <v>-0.678</v>
      </c>
      <c r="S225" s="18">
        <f t="shared" si="38"/>
        <v>4.872</v>
      </c>
      <c r="T225" s="18">
        <f t="shared" si="39"/>
        <v>4.872</v>
      </c>
      <c r="U225" s="20">
        <f t="shared" si="40"/>
        <v>2.2219999999999995</v>
      </c>
      <c r="V225" s="12">
        <f t="shared" si="41"/>
        <v>2.0220000000000002</v>
      </c>
      <c r="W225" s="12">
        <f t="shared" si="42"/>
        <v>2.7219999999999995</v>
      </c>
      <c r="X225" s="16">
        <f t="shared" si="43"/>
        <v>2.322</v>
      </c>
    </row>
    <row r="226" spans="1:24" ht="12.75">
      <c r="A226" s="8">
        <v>42497</v>
      </c>
      <c r="B226" s="2">
        <v>128</v>
      </c>
      <c r="D226">
        <v>0</v>
      </c>
      <c r="E226">
        <v>1.03</v>
      </c>
      <c r="F226" s="9"/>
      <c r="G226" s="54"/>
      <c r="M226" s="16"/>
      <c r="N226" s="18">
        <f t="shared" si="33"/>
        <v>-1.03</v>
      </c>
      <c r="O226" s="18">
        <f t="shared" si="34"/>
        <v>-0.93</v>
      </c>
      <c r="P226" s="18">
        <f t="shared" si="35"/>
        <v>-0.8300000000000001</v>
      </c>
      <c r="Q226" s="18">
        <f t="shared" si="36"/>
        <v>-0.73</v>
      </c>
      <c r="R226" s="16">
        <f t="shared" si="37"/>
        <v>-0.63</v>
      </c>
      <c r="S226" s="18">
        <f t="shared" si="38"/>
        <v>4.92</v>
      </c>
      <c r="T226" s="18">
        <f t="shared" si="39"/>
        <v>4.92</v>
      </c>
      <c r="U226" s="20">
        <f t="shared" si="40"/>
        <v>2.2699999999999996</v>
      </c>
      <c r="V226" s="12">
        <f t="shared" si="41"/>
        <v>2.0700000000000003</v>
      </c>
      <c r="W226" s="12">
        <f t="shared" si="42"/>
        <v>2.7699999999999996</v>
      </c>
      <c r="X226" s="16">
        <f t="shared" si="43"/>
        <v>2.37</v>
      </c>
    </row>
    <row r="227" spans="1:24" ht="12.75">
      <c r="A227" s="8">
        <v>42498</v>
      </c>
      <c r="B227" s="2">
        <v>129</v>
      </c>
      <c r="D227">
        <v>0</v>
      </c>
      <c r="E227">
        <v>0.987</v>
      </c>
      <c r="F227" s="9"/>
      <c r="G227" s="19"/>
      <c r="H227" s="24"/>
      <c r="I227" s="12"/>
      <c r="J227" s="12"/>
      <c r="K227" s="12"/>
      <c r="L227" s="12"/>
      <c r="M227" s="16"/>
      <c r="N227" s="18">
        <f t="shared" si="33"/>
        <v>-0.987</v>
      </c>
      <c r="O227" s="18">
        <f t="shared" si="34"/>
        <v>-0.887</v>
      </c>
      <c r="P227" s="18">
        <f t="shared" si="35"/>
        <v>-0.7869999999999999</v>
      </c>
      <c r="Q227" s="18">
        <f t="shared" si="36"/>
        <v>-0.687</v>
      </c>
      <c r="R227" s="16">
        <f t="shared" si="37"/>
        <v>-0.587</v>
      </c>
      <c r="S227" s="18">
        <f t="shared" si="38"/>
        <v>4.963</v>
      </c>
      <c r="T227" s="18">
        <f t="shared" si="39"/>
        <v>4.963</v>
      </c>
      <c r="U227" s="20">
        <f t="shared" si="40"/>
        <v>2.3129999999999997</v>
      </c>
      <c r="V227" s="12">
        <f t="shared" si="41"/>
        <v>2.113</v>
      </c>
      <c r="W227" s="12">
        <f t="shared" si="42"/>
        <v>2.8129999999999997</v>
      </c>
      <c r="X227" s="16">
        <f t="shared" si="43"/>
        <v>2.413</v>
      </c>
    </row>
    <row r="228" spans="1:24" ht="12.75">
      <c r="A228" s="8">
        <v>42499</v>
      </c>
      <c r="B228" s="2">
        <v>130</v>
      </c>
      <c r="D228">
        <v>0</v>
      </c>
      <c r="E228">
        <v>0.944</v>
      </c>
      <c r="F228" s="9"/>
      <c r="G228" s="19"/>
      <c r="H228" s="24"/>
      <c r="I228" s="12"/>
      <c r="J228" s="12"/>
      <c r="K228" s="12"/>
      <c r="L228" s="12"/>
      <c r="M228" s="16"/>
      <c r="N228" s="18">
        <f t="shared" si="33"/>
        <v>-0.944</v>
      </c>
      <c r="O228" s="18">
        <f t="shared" si="34"/>
        <v>-0.844</v>
      </c>
      <c r="P228" s="18">
        <f t="shared" si="35"/>
        <v>-0.744</v>
      </c>
      <c r="Q228" s="18">
        <f t="shared" si="36"/>
        <v>-0.6439999999999999</v>
      </c>
      <c r="R228" s="16">
        <f t="shared" si="37"/>
        <v>-0.5439999999999999</v>
      </c>
      <c r="S228" s="18">
        <f t="shared" si="38"/>
        <v>5.006</v>
      </c>
      <c r="T228" s="18">
        <f t="shared" si="39"/>
        <v>5.006</v>
      </c>
      <c r="U228" s="20">
        <f t="shared" si="40"/>
        <v>2.356</v>
      </c>
      <c r="V228" s="12">
        <f t="shared" si="41"/>
        <v>2.156</v>
      </c>
      <c r="W228" s="12">
        <f t="shared" si="42"/>
        <v>2.856</v>
      </c>
      <c r="X228" s="16">
        <f t="shared" si="43"/>
        <v>2.456</v>
      </c>
    </row>
    <row r="229" spans="1:24" ht="12.75">
      <c r="A229" s="8">
        <v>42500</v>
      </c>
      <c r="B229" s="2">
        <v>131</v>
      </c>
      <c r="D229">
        <v>0</v>
      </c>
      <c r="E229">
        <v>0.885</v>
      </c>
      <c r="F229" s="9"/>
      <c r="G229" s="19"/>
      <c r="H229" s="24"/>
      <c r="I229" s="12"/>
      <c r="J229" s="12"/>
      <c r="K229" s="12"/>
      <c r="L229" s="12"/>
      <c r="M229" s="16"/>
      <c r="N229" s="18">
        <f t="shared" si="33"/>
        <v>-0.885</v>
      </c>
      <c r="O229" s="18">
        <f t="shared" si="34"/>
        <v>-0.785</v>
      </c>
      <c r="P229" s="18">
        <f t="shared" si="35"/>
        <v>-0.685</v>
      </c>
      <c r="Q229" s="18">
        <f t="shared" si="36"/>
        <v>-0.585</v>
      </c>
      <c r="R229" s="16">
        <f t="shared" si="37"/>
        <v>-0.485</v>
      </c>
      <c r="S229" s="18">
        <f t="shared" si="38"/>
        <v>5.065</v>
      </c>
      <c r="T229" s="18">
        <f t="shared" si="39"/>
        <v>5.065</v>
      </c>
      <c r="U229" s="20">
        <f t="shared" si="40"/>
        <v>2.415</v>
      </c>
      <c r="V229" s="12">
        <f t="shared" si="41"/>
        <v>2.215</v>
      </c>
      <c r="W229" s="12">
        <f t="shared" si="42"/>
        <v>2.915</v>
      </c>
      <c r="X229" s="16">
        <f t="shared" si="43"/>
        <v>2.5149999999999997</v>
      </c>
    </row>
    <row r="230" spans="1:24" ht="12.75">
      <c r="A230" s="8">
        <v>42501</v>
      </c>
      <c r="B230" s="2">
        <v>132</v>
      </c>
      <c r="D230">
        <v>12</v>
      </c>
      <c r="E230">
        <v>0.903</v>
      </c>
      <c r="F230" s="9">
        <v>13</v>
      </c>
      <c r="G230" s="19"/>
      <c r="H230" s="24"/>
      <c r="I230" s="12"/>
      <c r="J230" s="12"/>
      <c r="K230" s="12"/>
      <c r="L230" s="12"/>
      <c r="M230" s="16"/>
      <c r="N230" s="18">
        <f t="shared" si="33"/>
        <v>-0.903</v>
      </c>
      <c r="O230" s="18">
        <f t="shared" si="34"/>
        <v>-0.803</v>
      </c>
      <c r="P230" s="18">
        <f t="shared" si="35"/>
        <v>-0.7030000000000001</v>
      </c>
      <c r="Q230" s="18">
        <f t="shared" si="36"/>
        <v>-0.603</v>
      </c>
      <c r="R230" s="16">
        <f t="shared" si="37"/>
        <v>-0.503</v>
      </c>
      <c r="S230" s="18">
        <f t="shared" si="38"/>
        <v>5.047000000000001</v>
      </c>
      <c r="T230" s="18">
        <f t="shared" si="39"/>
        <v>5.047000000000001</v>
      </c>
      <c r="U230" s="20">
        <f t="shared" si="40"/>
        <v>2.397</v>
      </c>
      <c r="V230" s="12">
        <f t="shared" si="41"/>
        <v>2.197</v>
      </c>
      <c r="W230" s="12">
        <f t="shared" si="42"/>
        <v>2.897</v>
      </c>
      <c r="X230" s="16">
        <f t="shared" si="43"/>
        <v>2.497</v>
      </c>
    </row>
    <row r="231" spans="1:24" ht="12.75">
      <c r="A231" s="8">
        <v>42502</v>
      </c>
      <c r="B231" s="2">
        <v>133</v>
      </c>
      <c r="D231">
        <v>0</v>
      </c>
      <c r="E231">
        <v>0.863</v>
      </c>
      <c r="F231" s="9"/>
      <c r="G231" s="19"/>
      <c r="H231" s="24"/>
      <c r="I231" s="12"/>
      <c r="J231" s="12"/>
      <c r="K231" s="12"/>
      <c r="L231" s="12"/>
      <c r="M231" s="16"/>
      <c r="N231" s="18">
        <f t="shared" si="33"/>
        <v>-0.863</v>
      </c>
      <c r="O231" s="18">
        <f t="shared" si="34"/>
        <v>-0.763</v>
      </c>
      <c r="P231" s="18">
        <f t="shared" si="35"/>
        <v>-0.663</v>
      </c>
      <c r="Q231" s="18">
        <f t="shared" si="36"/>
        <v>-0.563</v>
      </c>
      <c r="R231" s="16">
        <f t="shared" si="37"/>
        <v>-0.46299999999999997</v>
      </c>
      <c r="S231" s="18">
        <f t="shared" si="38"/>
        <v>5.087</v>
      </c>
      <c r="T231" s="18">
        <f t="shared" si="39"/>
        <v>5.087</v>
      </c>
      <c r="U231" s="20">
        <f t="shared" si="40"/>
        <v>2.437</v>
      </c>
      <c r="V231" s="12">
        <f t="shared" si="41"/>
        <v>2.237</v>
      </c>
      <c r="W231" s="12">
        <f t="shared" si="42"/>
        <v>2.937</v>
      </c>
      <c r="X231" s="16">
        <f t="shared" si="43"/>
        <v>2.537</v>
      </c>
    </row>
    <row r="232" spans="1:24" ht="12.75">
      <c r="A232" s="8">
        <v>42503</v>
      </c>
      <c r="B232" s="2">
        <v>134</v>
      </c>
      <c r="D232">
        <v>0</v>
      </c>
      <c r="E232">
        <v>0.801</v>
      </c>
      <c r="F232" s="9"/>
      <c r="G232" s="19"/>
      <c r="H232" s="24"/>
      <c r="I232" s="12"/>
      <c r="J232" s="12"/>
      <c r="K232" s="12"/>
      <c r="L232" s="12"/>
      <c r="M232" s="16"/>
      <c r="N232" s="18">
        <f t="shared" si="33"/>
        <v>-0.801</v>
      </c>
      <c r="O232" s="18">
        <f t="shared" si="34"/>
        <v>-0.7010000000000001</v>
      </c>
      <c r="P232" s="18">
        <f t="shared" si="35"/>
        <v>-0.601</v>
      </c>
      <c r="Q232" s="18">
        <f t="shared" si="36"/>
        <v>-0.5010000000000001</v>
      </c>
      <c r="R232" s="16">
        <f t="shared" si="37"/>
        <v>-0.401</v>
      </c>
      <c r="S232" s="18">
        <f t="shared" si="38"/>
        <v>5.149</v>
      </c>
      <c r="T232" s="18">
        <f t="shared" si="39"/>
        <v>5.149</v>
      </c>
      <c r="U232" s="20">
        <f t="shared" si="40"/>
        <v>2.4989999999999997</v>
      </c>
      <c r="V232" s="12">
        <f t="shared" si="41"/>
        <v>2.299</v>
      </c>
      <c r="W232" s="12">
        <f t="shared" si="42"/>
        <v>2.9989999999999997</v>
      </c>
      <c r="X232" s="16">
        <f t="shared" si="43"/>
        <v>2.5989999999999998</v>
      </c>
    </row>
    <row r="233" spans="1:24" ht="12.75">
      <c r="A233" s="8">
        <v>42504</v>
      </c>
      <c r="B233" s="2">
        <v>135</v>
      </c>
      <c r="D233">
        <v>0</v>
      </c>
      <c r="E233">
        <v>0.754</v>
      </c>
      <c r="F233" s="9"/>
      <c r="G233" s="19"/>
      <c r="H233" s="24"/>
      <c r="I233" s="12"/>
      <c r="J233" s="12"/>
      <c r="K233" s="12"/>
      <c r="L233" s="12"/>
      <c r="M233" s="16"/>
      <c r="N233" s="18">
        <f t="shared" si="33"/>
        <v>-0.754</v>
      </c>
      <c r="O233" s="18">
        <f t="shared" si="34"/>
        <v>-0.654</v>
      </c>
      <c r="P233" s="18">
        <f t="shared" si="35"/>
        <v>-0.554</v>
      </c>
      <c r="Q233" s="18">
        <f t="shared" si="36"/>
        <v>-0.454</v>
      </c>
      <c r="R233" s="16">
        <f t="shared" si="37"/>
        <v>-0.354</v>
      </c>
      <c r="S233" s="18">
        <f t="shared" si="38"/>
        <v>5.196</v>
      </c>
      <c r="T233" s="18">
        <f t="shared" si="39"/>
        <v>5.196</v>
      </c>
      <c r="U233" s="20">
        <f t="shared" si="40"/>
        <v>2.546</v>
      </c>
      <c r="V233" s="12">
        <f t="shared" si="41"/>
        <v>2.346</v>
      </c>
      <c r="W233" s="12">
        <f t="shared" si="42"/>
        <v>3.046</v>
      </c>
      <c r="X233" s="16">
        <f t="shared" si="43"/>
        <v>2.646</v>
      </c>
    </row>
    <row r="234" spans="1:24" ht="12.75">
      <c r="A234" s="8">
        <v>42505</v>
      </c>
      <c r="B234" s="2">
        <v>136</v>
      </c>
      <c r="D234">
        <v>0</v>
      </c>
      <c r="E234">
        <v>0.698</v>
      </c>
      <c r="F234" s="9"/>
      <c r="G234" s="19"/>
      <c r="H234" s="24"/>
      <c r="I234" s="12"/>
      <c r="J234" s="12"/>
      <c r="K234" s="12"/>
      <c r="L234" s="12"/>
      <c r="M234" s="16"/>
      <c r="N234" s="18">
        <f t="shared" si="33"/>
        <v>-0.698</v>
      </c>
      <c r="O234" s="18">
        <f t="shared" si="34"/>
        <v>-0.598</v>
      </c>
      <c r="P234" s="18">
        <f t="shared" si="35"/>
        <v>-0.49799999999999994</v>
      </c>
      <c r="Q234" s="18">
        <f t="shared" si="36"/>
        <v>-0.39799999999999996</v>
      </c>
      <c r="R234" s="16">
        <f t="shared" si="37"/>
        <v>-0.29799999999999993</v>
      </c>
      <c r="S234" s="18">
        <f t="shared" si="38"/>
        <v>5.252000000000001</v>
      </c>
      <c r="T234" s="18">
        <f t="shared" si="39"/>
        <v>5.252000000000001</v>
      </c>
      <c r="U234" s="20">
        <f t="shared" si="40"/>
        <v>2.602</v>
      </c>
      <c r="V234" s="12">
        <f t="shared" si="41"/>
        <v>2.402</v>
      </c>
      <c r="W234" s="12">
        <f t="shared" si="42"/>
        <v>3.102</v>
      </c>
      <c r="X234" s="16">
        <f t="shared" si="43"/>
        <v>2.702</v>
      </c>
    </row>
    <row r="235" spans="1:26" ht="12.75">
      <c r="A235" s="8">
        <v>42506</v>
      </c>
      <c r="B235" s="2">
        <v>137</v>
      </c>
      <c r="D235">
        <v>0</v>
      </c>
      <c r="E235">
        <v>0.645</v>
      </c>
      <c r="F235" s="9"/>
      <c r="G235" s="19"/>
      <c r="H235" s="24"/>
      <c r="I235" s="12"/>
      <c r="J235" s="12"/>
      <c r="K235" s="12"/>
      <c r="L235" s="12"/>
      <c r="M235" s="16"/>
      <c r="N235" s="18">
        <f t="shared" si="33"/>
        <v>-0.645</v>
      </c>
      <c r="O235" s="18">
        <f t="shared" si="34"/>
        <v>-0.545</v>
      </c>
      <c r="P235" s="18">
        <f t="shared" si="35"/>
        <v>-0.445</v>
      </c>
      <c r="Q235" s="18">
        <f t="shared" si="36"/>
        <v>-0.34500000000000003</v>
      </c>
      <c r="R235" s="16">
        <f t="shared" si="37"/>
        <v>-0.245</v>
      </c>
      <c r="S235" s="18">
        <f t="shared" si="38"/>
        <v>5.305</v>
      </c>
      <c r="T235" s="18">
        <f t="shared" si="39"/>
        <v>5.305</v>
      </c>
      <c r="U235" s="20">
        <f t="shared" si="40"/>
        <v>2.655</v>
      </c>
      <c r="V235" s="12">
        <f t="shared" si="41"/>
        <v>2.455</v>
      </c>
      <c r="W235" s="12">
        <f t="shared" si="42"/>
        <v>3.155</v>
      </c>
      <c r="X235" s="16">
        <f t="shared" si="43"/>
        <v>2.755</v>
      </c>
      <c r="Z235" s="61"/>
    </row>
    <row r="236" spans="1:24" ht="12.75">
      <c r="A236" s="8">
        <v>42507</v>
      </c>
      <c r="B236" s="2">
        <v>138</v>
      </c>
      <c r="D236">
        <v>0</v>
      </c>
      <c r="E236">
        <v>0.576</v>
      </c>
      <c r="F236" s="9"/>
      <c r="G236" s="19"/>
      <c r="H236" s="24"/>
      <c r="I236" s="12"/>
      <c r="J236" s="12"/>
      <c r="K236" s="12"/>
      <c r="L236" s="12"/>
      <c r="M236" s="16"/>
      <c r="N236" s="18">
        <f t="shared" si="33"/>
        <v>-0.576</v>
      </c>
      <c r="O236" s="18">
        <f t="shared" si="34"/>
        <v>-0.476</v>
      </c>
      <c r="P236" s="18">
        <f t="shared" si="35"/>
        <v>-0.37599999999999995</v>
      </c>
      <c r="Q236" s="18">
        <f t="shared" si="36"/>
        <v>-0.27599999999999997</v>
      </c>
      <c r="R236" s="16">
        <f t="shared" si="37"/>
        <v>-0.17599999999999993</v>
      </c>
      <c r="S236" s="18">
        <f t="shared" si="38"/>
        <v>5.3740000000000006</v>
      </c>
      <c r="T236" s="18">
        <f t="shared" si="39"/>
        <v>5.3740000000000006</v>
      </c>
      <c r="U236" s="20">
        <f t="shared" si="40"/>
        <v>2.7239999999999998</v>
      </c>
      <c r="V236" s="12">
        <f t="shared" si="41"/>
        <v>2.524</v>
      </c>
      <c r="W236" s="12">
        <f t="shared" si="42"/>
        <v>3.2239999999999998</v>
      </c>
      <c r="X236" s="16">
        <f t="shared" si="43"/>
        <v>2.824</v>
      </c>
    </row>
    <row r="237" spans="1:24" ht="12.75">
      <c r="A237" s="8">
        <v>42508</v>
      </c>
      <c r="B237" s="2">
        <v>139</v>
      </c>
      <c r="D237">
        <v>0</v>
      </c>
      <c r="E237">
        <v>0.508</v>
      </c>
      <c r="F237" s="9"/>
      <c r="G237" s="19"/>
      <c r="H237" s="24"/>
      <c r="I237" s="12"/>
      <c r="J237" s="12"/>
      <c r="K237" s="12"/>
      <c r="L237" s="12"/>
      <c r="M237" s="16"/>
      <c r="N237" s="18">
        <f t="shared" si="33"/>
        <v>-0.508</v>
      </c>
      <c r="O237" s="18">
        <f t="shared" si="34"/>
        <v>-0.40800000000000003</v>
      </c>
      <c r="P237" s="18">
        <f t="shared" si="35"/>
        <v>-0.308</v>
      </c>
      <c r="Q237" s="18">
        <f t="shared" si="36"/>
        <v>-0.20800000000000002</v>
      </c>
      <c r="R237" s="16">
        <f t="shared" si="37"/>
        <v>-0.10799999999999998</v>
      </c>
      <c r="S237" s="18">
        <f t="shared" si="38"/>
        <v>5.442</v>
      </c>
      <c r="T237" s="18">
        <f t="shared" si="39"/>
        <v>5.442</v>
      </c>
      <c r="U237" s="20">
        <f t="shared" si="40"/>
        <v>2.792</v>
      </c>
      <c r="V237" s="12">
        <f t="shared" si="41"/>
        <v>2.592</v>
      </c>
      <c r="W237" s="12">
        <f t="shared" si="42"/>
        <v>3.292</v>
      </c>
      <c r="X237" s="16">
        <f t="shared" si="43"/>
        <v>2.892</v>
      </c>
    </row>
    <row r="238" spans="1:24" ht="12.75">
      <c r="A238" s="8">
        <v>42509</v>
      </c>
      <c r="B238" s="2">
        <v>140</v>
      </c>
      <c r="D238">
        <v>0</v>
      </c>
      <c r="E238">
        <v>0.447</v>
      </c>
      <c r="F238" s="9">
        <v>14</v>
      </c>
      <c r="G238" s="19"/>
      <c r="H238" s="24"/>
      <c r="I238" s="12"/>
      <c r="J238" s="12"/>
      <c r="K238" s="12"/>
      <c r="L238" s="12"/>
      <c r="M238" s="16"/>
      <c r="N238" s="18">
        <f t="shared" si="33"/>
        <v>-0.447</v>
      </c>
      <c r="O238" s="18">
        <f t="shared" si="34"/>
        <v>-0.347</v>
      </c>
      <c r="P238" s="18">
        <f t="shared" si="35"/>
        <v>-0.247</v>
      </c>
      <c r="Q238" s="18">
        <f t="shared" si="36"/>
        <v>-0.14700000000000002</v>
      </c>
      <c r="R238" s="16">
        <f t="shared" si="37"/>
        <v>-0.046999999999999986</v>
      </c>
      <c r="S238" s="18">
        <f t="shared" si="38"/>
        <v>5.503</v>
      </c>
      <c r="T238" s="18">
        <f t="shared" si="39"/>
        <v>5.503</v>
      </c>
      <c r="U238" s="20">
        <f t="shared" si="40"/>
        <v>2.8529999999999998</v>
      </c>
      <c r="V238" s="12">
        <f t="shared" si="41"/>
        <v>2.653</v>
      </c>
      <c r="W238" s="12">
        <f t="shared" si="42"/>
        <v>3.3529999999999998</v>
      </c>
      <c r="X238" s="16">
        <f t="shared" si="43"/>
        <v>2.953</v>
      </c>
    </row>
    <row r="239" spans="1:25" ht="12.75">
      <c r="A239" s="8">
        <v>42510</v>
      </c>
      <c r="B239" s="2">
        <v>141</v>
      </c>
      <c r="D239">
        <v>0</v>
      </c>
      <c r="E239">
        <v>0.382</v>
      </c>
      <c r="F239" s="9"/>
      <c r="G239" s="19"/>
      <c r="H239" s="24"/>
      <c r="I239" s="12"/>
      <c r="J239" s="12"/>
      <c r="K239" s="12"/>
      <c r="L239" s="12"/>
      <c r="M239" s="16"/>
      <c r="N239" s="18">
        <f t="shared" si="33"/>
        <v>-0.382</v>
      </c>
      <c r="O239" s="18">
        <f t="shared" si="34"/>
        <v>-0.28200000000000003</v>
      </c>
      <c r="P239" s="18">
        <f t="shared" si="35"/>
        <v>-0.182</v>
      </c>
      <c r="Q239" s="18">
        <f t="shared" si="36"/>
        <v>-0.08200000000000002</v>
      </c>
      <c r="R239" s="16">
        <f t="shared" si="37"/>
        <v>0.018000000000000016</v>
      </c>
      <c r="S239" s="18">
        <f t="shared" si="38"/>
        <v>5.5680000000000005</v>
      </c>
      <c r="T239" s="18">
        <f t="shared" si="39"/>
        <v>5.5680000000000005</v>
      </c>
      <c r="U239" s="20">
        <f t="shared" si="40"/>
        <v>2.9179999999999997</v>
      </c>
      <c r="V239" s="12">
        <f t="shared" si="41"/>
        <v>2.718</v>
      </c>
      <c r="W239" s="12">
        <f t="shared" si="42"/>
        <v>3.4179999999999997</v>
      </c>
      <c r="X239" s="16">
        <f t="shared" si="43"/>
        <v>3.018</v>
      </c>
      <c r="Y239" s="31" t="s">
        <v>48</v>
      </c>
    </row>
    <row r="240" spans="1:24" ht="12.75">
      <c r="A240" s="8">
        <v>42511</v>
      </c>
      <c r="B240" s="2">
        <v>142</v>
      </c>
      <c r="D240">
        <v>0</v>
      </c>
      <c r="E240">
        <v>0.348</v>
      </c>
      <c r="F240" s="9"/>
      <c r="G240" s="19"/>
      <c r="H240" s="24"/>
      <c r="I240" s="12"/>
      <c r="J240" s="12"/>
      <c r="K240" s="12"/>
      <c r="L240" s="12"/>
      <c r="M240" s="16"/>
      <c r="N240" s="18">
        <f t="shared" si="33"/>
        <v>-0.348</v>
      </c>
      <c r="O240" s="18">
        <f t="shared" si="34"/>
        <v>-0.24799999999999997</v>
      </c>
      <c r="P240" s="18">
        <f t="shared" si="35"/>
        <v>-0.14799999999999996</v>
      </c>
      <c r="Q240" s="18">
        <f t="shared" si="36"/>
        <v>-0.04799999999999999</v>
      </c>
      <c r="R240" s="16">
        <f t="shared" si="37"/>
        <v>0.052000000000000046</v>
      </c>
      <c r="S240" s="18">
        <f t="shared" si="38"/>
        <v>5.602</v>
      </c>
      <c r="T240" s="18">
        <f t="shared" si="39"/>
        <v>5.602</v>
      </c>
      <c r="U240" s="20">
        <f t="shared" si="40"/>
        <v>2.952</v>
      </c>
      <c r="V240" s="12">
        <f t="shared" si="41"/>
        <v>2.7520000000000002</v>
      </c>
      <c r="W240" s="12">
        <f t="shared" si="42"/>
        <v>3.452</v>
      </c>
      <c r="X240" s="16">
        <f t="shared" si="43"/>
        <v>3.052</v>
      </c>
    </row>
    <row r="241" spans="1:24" ht="12.75">
      <c r="A241" s="8">
        <v>42512</v>
      </c>
      <c r="B241" s="2">
        <v>143</v>
      </c>
      <c r="D241">
        <v>0</v>
      </c>
      <c r="E241">
        <v>0.272</v>
      </c>
      <c r="F241" s="9"/>
      <c r="G241" s="19"/>
      <c r="H241" s="24"/>
      <c r="I241" s="12"/>
      <c r="J241" s="12"/>
      <c r="K241" s="12"/>
      <c r="L241" s="12"/>
      <c r="M241" s="16"/>
      <c r="N241" s="18">
        <f t="shared" si="33"/>
        <v>-0.272</v>
      </c>
      <c r="O241" s="18">
        <f t="shared" si="34"/>
        <v>-0.17200000000000001</v>
      </c>
      <c r="P241" s="18">
        <f t="shared" si="35"/>
        <v>-0.07200000000000001</v>
      </c>
      <c r="Q241" s="18">
        <f t="shared" si="36"/>
        <v>0.02799999999999997</v>
      </c>
      <c r="R241" s="16">
        <f t="shared" si="37"/>
        <v>0.128</v>
      </c>
      <c r="S241" s="18">
        <f t="shared" si="38"/>
        <v>5.678</v>
      </c>
      <c r="T241" s="18">
        <f t="shared" si="39"/>
        <v>5.678</v>
      </c>
      <c r="U241" s="20">
        <f t="shared" si="40"/>
        <v>3.0279999999999996</v>
      </c>
      <c r="V241" s="12">
        <f t="shared" si="41"/>
        <v>2.8280000000000003</v>
      </c>
      <c r="W241" s="12">
        <f t="shared" si="42"/>
        <v>3.5279999999999996</v>
      </c>
      <c r="X241" s="16">
        <f t="shared" si="43"/>
        <v>3.128</v>
      </c>
    </row>
    <row r="242" spans="1:24" ht="12.75">
      <c r="A242" s="8">
        <v>42513</v>
      </c>
      <c r="B242" s="2">
        <v>144</v>
      </c>
      <c r="D242">
        <v>0</v>
      </c>
      <c r="E242">
        <v>0.207</v>
      </c>
      <c r="F242" s="9"/>
      <c r="G242" s="19"/>
      <c r="H242" s="41"/>
      <c r="I242" s="12"/>
      <c r="J242" s="12"/>
      <c r="K242" s="12"/>
      <c r="L242" s="12"/>
      <c r="M242" s="16"/>
      <c r="N242" s="18">
        <f t="shared" si="33"/>
        <v>-0.207</v>
      </c>
      <c r="O242" s="18">
        <f t="shared" si="34"/>
        <v>-0.10699999999999998</v>
      </c>
      <c r="P242" s="18">
        <f t="shared" si="35"/>
        <v>-0.0069999999999999785</v>
      </c>
      <c r="Q242" s="18">
        <f t="shared" si="36"/>
        <v>0.093</v>
      </c>
      <c r="R242" s="16">
        <f t="shared" si="37"/>
        <v>0.19300000000000003</v>
      </c>
      <c r="S242" s="18">
        <f t="shared" si="38"/>
        <v>5.743</v>
      </c>
      <c r="T242" s="18">
        <f t="shared" si="39"/>
        <v>5.743</v>
      </c>
      <c r="U242" s="20">
        <f t="shared" si="40"/>
        <v>3.093</v>
      </c>
      <c r="V242" s="12">
        <f t="shared" si="41"/>
        <v>2.8930000000000002</v>
      </c>
      <c r="W242" s="12">
        <f t="shared" si="42"/>
        <v>3.593</v>
      </c>
      <c r="X242" s="16">
        <f t="shared" si="43"/>
        <v>3.193</v>
      </c>
    </row>
    <row r="243" spans="1:24" ht="12.75">
      <c r="A243" s="8">
        <v>42514</v>
      </c>
      <c r="B243" s="2">
        <v>145</v>
      </c>
      <c r="D243">
        <v>0</v>
      </c>
      <c r="E243">
        <v>0.166</v>
      </c>
      <c r="F243" s="9"/>
      <c r="G243" s="19"/>
      <c r="H243" s="24"/>
      <c r="I243" s="12"/>
      <c r="J243" s="12"/>
      <c r="K243" s="12"/>
      <c r="L243" s="12"/>
      <c r="M243" s="16"/>
      <c r="N243" s="18">
        <f t="shared" si="33"/>
        <v>-0.166</v>
      </c>
      <c r="O243" s="18">
        <f t="shared" si="34"/>
        <v>-0.066</v>
      </c>
      <c r="P243" s="18">
        <f t="shared" si="35"/>
        <v>0.034</v>
      </c>
      <c r="Q243" s="18">
        <f t="shared" si="36"/>
        <v>0.13399999999999998</v>
      </c>
      <c r="R243" s="16">
        <f t="shared" si="37"/>
        <v>0.234</v>
      </c>
      <c r="S243" s="18">
        <f t="shared" si="38"/>
        <v>5.784</v>
      </c>
      <c r="T243" s="18">
        <f t="shared" si="39"/>
        <v>5.784</v>
      </c>
      <c r="U243" s="20">
        <f t="shared" si="40"/>
        <v>3.134</v>
      </c>
      <c r="V243" s="12">
        <f t="shared" si="41"/>
        <v>2.934</v>
      </c>
      <c r="W243" s="12">
        <f t="shared" si="42"/>
        <v>3.634</v>
      </c>
      <c r="X243" s="16">
        <f t="shared" si="43"/>
        <v>3.234</v>
      </c>
    </row>
    <row r="244" spans="1:24" ht="12.75">
      <c r="A244" s="8">
        <v>42515</v>
      </c>
      <c r="B244" s="2">
        <v>146</v>
      </c>
      <c r="D244">
        <v>0</v>
      </c>
      <c r="E244">
        <v>0.154</v>
      </c>
      <c r="F244" s="9"/>
      <c r="G244" s="19"/>
      <c r="H244" s="24"/>
      <c r="I244" s="12"/>
      <c r="J244" s="12"/>
      <c r="K244" s="12"/>
      <c r="L244" s="12"/>
      <c r="M244" s="16"/>
      <c r="N244" s="18">
        <f t="shared" si="33"/>
        <v>-0.154</v>
      </c>
      <c r="O244" s="18">
        <f t="shared" si="34"/>
        <v>-0.05399999999999999</v>
      </c>
      <c r="P244" s="18">
        <f t="shared" si="35"/>
        <v>0.04600000000000001</v>
      </c>
      <c r="Q244" s="18">
        <f t="shared" si="36"/>
        <v>0.146</v>
      </c>
      <c r="R244" s="16">
        <f t="shared" si="37"/>
        <v>0.24600000000000002</v>
      </c>
      <c r="S244" s="18">
        <f t="shared" si="38"/>
        <v>5.796</v>
      </c>
      <c r="T244" s="18">
        <f t="shared" si="39"/>
        <v>5.796</v>
      </c>
      <c r="U244" s="20">
        <f t="shared" si="40"/>
        <v>3.146</v>
      </c>
      <c r="V244" s="12">
        <f t="shared" si="41"/>
        <v>2.946</v>
      </c>
      <c r="W244" s="12">
        <f t="shared" si="42"/>
        <v>3.646</v>
      </c>
      <c r="X244" s="16">
        <f t="shared" si="43"/>
        <v>3.246</v>
      </c>
    </row>
    <row r="245" spans="1:24" ht="12.75">
      <c r="A245" s="8">
        <v>42516</v>
      </c>
      <c r="B245" s="2">
        <v>147</v>
      </c>
      <c r="D245">
        <v>0</v>
      </c>
      <c r="E245">
        <v>0.086</v>
      </c>
      <c r="F245" s="9">
        <v>15</v>
      </c>
      <c r="G245" s="19"/>
      <c r="H245" s="24">
        <v>1145</v>
      </c>
      <c r="I245" s="12">
        <v>0.25</v>
      </c>
      <c r="J245" s="12">
        <v>0.3</v>
      </c>
      <c r="K245" s="12">
        <v>0.25</v>
      </c>
      <c r="L245" s="12">
        <v>0.15</v>
      </c>
      <c r="M245" s="16"/>
      <c r="N245" s="18">
        <f t="shared" si="33"/>
        <v>-0.086</v>
      </c>
      <c r="O245" s="18">
        <f t="shared" si="34"/>
        <v>0.014000000000000012</v>
      </c>
      <c r="P245" s="18">
        <f t="shared" si="35"/>
        <v>0.11400000000000002</v>
      </c>
      <c r="Q245" s="18">
        <f t="shared" si="36"/>
        <v>0.214</v>
      </c>
      <c r="R245" s="16">
        <f t="shared" si="37"/>
        <v>0.31400000000000006</v>
      </c>
      <c r="S245" s="18">
        <f t="shared" si="38"/>
        <v>5.864</v>
      </c>
      <c r="T245" s="18">
        <f t="shared" si="39"/>
        <v>5.864</v>
      </c>
      <c r="U245" s="20">
        <f t="shared" si="40"/>
        <v>3.214</v>
      </c>
      <c r="V245" s="12">
        <f t="shared" si="41"/>
        <v>3.0140000000000002</v>
      </c>
      <c r="W245" s="12">
        <f t="shared" si="42"/>
        <v>3.714</v>
      </c>
      <c r="X245" s="16">
        <f t="shared" si="43"/>
        <v>3.314</v>
      </c>
    </row>
    <row r="246" spans="1:24" ht="12.75">
      <c r="A246" s="8">
        <v>42517</v>
      </c>
      <c r="B246" s="2">
        <v>148</v>
      </c>
      <c r="D246">
        <v>2</v>
      </c>
      <c r="E246"/>
      <c r="F246" s="9"/>
      <c r="G246" s="19"/>
      <c r="H246" s="24"/>
      <c r="I246" s="12"/>
      <c r="J246" s="12"/>
      <c r="K246" s="12"/>
      <c r="L246" s="12"/>
      <c r="M246" s="16"/>
      <c r="N246" s="18">
        <f t="shared" si="33"/>
        <v>0</v>
      </c>
      <c r="O246" s="18">
        <f t="shared" si="34"/>
        <v>0.1</v>
      </c>
      <c r="P246" s="18">
        <f t="shared" si="35"/>
        <v>0.2</v>
      </c>
      <c r="Q246" s="18">
        <f t="shared" si="36"/>
        <v>0.3</v>
      </c>
      <c r="R246" s="16">
        <f t="shared" si="37"/>
        <v>0.4</v>
      </c>
      <c r="S246" s="18">
        <f t="shared" si="38"/>
        <v>5.95</v>
      </c>
      <c r="T246" s="18">
        <f t="shared" si="39"/>
        <v>5.95</v>
      </c>
      <c r="U246" s="20">
        <f t="shared" si="40"/>
        <v>3.3</v>
      </c>
      <c r="V246" s="12">
        <f t="shared" si="41"/>
        <v>3.1</v>
      </c>
      <c r="W246" s="12">
        <f t="shared" si="42"/>
        <v>3.8</v>
      </c>
      <c r="X246" s="16">
        <f t="shared" si="43"/>
        <v>3.4</v>
      </c>
    </row>
    <row r="247" spans="1:24" ht="12.75">
      <c r="A247" s="8">
        <v>42518</v>
      </c>
      <c r="B247" s="2">
        <v>149</v>
      </c>
      <c r="D247">
        <v>0</v>
      </c>
      <c r="E247"/>
      <c r="F247" s="9"/>
      <c r="G247" s="19"/>
      <c r="H247" s="24"/>
      <c r="I247" s="12"/>
      <c r="J247" s="12"/>
      <c r="K247" s="12"/>
      <c r="L247" s="12"/>
      <c r="M247" s="16"/>
      <c r="N247" s="18">
        <f t="shared" si="33"/>
        <v>0</v>
      </c>
      <c r="O247" s="18">
        <f t="shared" si="34"/>
        <v>0.1</v>
      </c>
      <c r="P247" s="18">
        <f t="shared" si="35"/>
        <v>0.2</v>
      </c>
      <c r="Q247" s="18">
        <f t="shared" si="36"/>
        <v>0.3</v>
      </c>
      <c r="R247" s="16">
        <f t="shared" si="37"/>
        <v>0.4</v>
      </c>
      <c r="S247" s="18">
        <f t="shared" si="38"/>
        <v>5.95</v>
      </c>
      <c r="T247" s="18">
        <f t="shared" si="39"/>
        <v>5.95</v>
      </c>
      <c r="U247" s="20">
        <f t="shared" si="40"/>
        <v>3.3</v>
      </c>
      <c r="V247" s="12">
        <f t="shared" si="41"/>
        <v>3.1</v>
      </c>
      <c r="W247" s="12">
        <f t="shared" si="42"/>
        <v>3.8</v>
      </c>
      <c r="X247" s="16">
        <f t="shared" si="43"/>
        <v>3.4</v>
      </c>
    </row>
    <row r="248" spans="1:24" ht="12.75">
      <c r="A248" s="8">
        <v>42519</v>
      </c>
      <c r="B248" s="2">
        <v>150</v>
      </c>
      <c r="D248">
        <v>2</v>
      </c>
      <c r="E248"/>
      <c r="F248" s="9"/>
      <c r="G248" s="19"/>
      <c r="H248" s="24"/>
      <c r="I248" s="12"/>
      <c r="J248" s="12"/>
      <c r="K248" s="12"/>
      <c r="L248" s="12"/>
      <c r="M248" s="16"/>
      <c r="N248" s="18">
        <f t="shared" si="33"/>
        <v>0</v>
      </c>
      <c r="O248" s="18">
        <f t="shared" si="34"/>
        <v>0.1</v>
      </c>
      <c r="P248" s="18">
        <f t="shared" si="35"/>
        <v>0.2</v>
      </c>
      <c r="Q248" s="18">
        <f t="shared" si="36"/>
        <v>0.3</v>
      </c>
      <c r="R248" s="16">
        <f t="shared" si="37"/>
        <v>0.4</v>
      </c>
      <c r="S248" s="18">
        <f t="shared" si="38"/>
        <v>5.95</v>
      </c>
      <c r="T248" s="18">
        <f t="shared" si="39"/>
        <v>5.95</v>
      </c>
      <c r="U248" s="20">
        <f t="shared" si="40"/>
        <v>3.3</v>
      </c>
      <c r="V248" s="12">
        <f t="shared" si="41"/>
        <v>3.1</v>
      </c>
      <c r="W248" s="12">
        <f t="shared" si="42"/>
        <v>3.8</v>
      </c>
      <c r="X248" s="16">
        <f t="shared" si="43"/>
        <v>3.4</v>
      </c>
    </row>
    <row r="249" spans="1:24" ht="12.75">
      <c r="A249" s="8">
        <v>42520</v>
      </c>
      <c r="B249" s="2">
        <v>151</v>
      </c>
      <c r="D249">
        <v>1</v>
      </c>
      <c r="E249"/>
      <c r="F249" s="9"/>
      <c r="G249" s="55"/>
      <c r="H249" s="24"/>
      <c r="I249" s="12"/>
      <c r="J249" s="12"/>
      <c r="K249" s="12"/>
      <c r="L249" s="12"/>
      <c r="M249" s="16"/>
      <c r="N249" s="18">
        <f t="shared" si="33"/>
        <v>0</v>
      </c>
      <c r="O249" s="18">
        <f t="shared" si="34"/>
        <v>0.1</v>
      </c>
      <c r="P249" s="18">
        <f t="shared" si="35"/>
        <v>0.2</v>
      </c>
      <c r="Q249" s="18">
        <f t="shared" si="36"/>
        <v>0.3</v>
      </c>
      <c r="R249" s="16">
        <f t="shared" si="37"/>
        <v>0.4</v>
      </c>
      <c r="S249" s="18">
        <f t="shared" si="38"/>
        <v>5.95</v>
      </c>
      <c r="T249" s="18">
        <f t="shared" si="39"/>
        <v>5.95</v>
      </c>
      <c r="U249" s="20">
        <f t="shared" si="40"/>
        <v>3.3</v>
      </c>
      <c r="V249" s="12">
        <f t="shared" si="41"/>
        <v>3.1</v>
      </c>
      <c r="W249" s="12">
        <f t="shared" si="42"/>
        <v>3.8</v>
      </c>
      <c r="X249" s="16">
        <f t="shared" si="43"/>
        <v>3.4</v>
      </c>
    </row>
    <row r="250" spans="1:24" ht="12.75">
      <c r="A250" s="8">
        <v>42521</v>
      </c>
      <c r="B250" s="2">
        <v>152</v>
      </c>
      <c r="D250">
        <v>12</v>
      </c>
      <c r="E250"/>
      <c r="F250" s="9"/>
      <c r="G250" s="55"/>
      <c r="H250" s="24"/>
      <c r="I250" s="12"/>
      <c r="J250" s="12"/>
      <c r="K250" s="12"/>
      <c r="L250" s="12"/>
      <c r="M250" s="16"/>
      <c r="N250" s="18">
        <f t="shared" si="33"/>
        <v>0</v>
      </c>
      <c r="O250" s="18">
        <f t="shared" si="34"/>
        <v>0.1</v>
      </c>
      <c r="P250" s="18">
        <f t="shared" si="35"/>
        <v>0.2</v>
      </c>
      <c r="Q250" s="18">
        <f t="shared" si="36"/>
        <v>0.3</v>
      </c>
      <c r="R250" s="16">
        <f t="shared" si="37"/>
        <v>0.4</v>
      </c>
      <c r="S250" s="18">
        <f t="shared" si="38"/>
        <v>5.95</v>
      </c>
      <c r="T250" s="18">
        <f t="shared" si="39"/>
        <v>5.95</v>
      </c>
      <c r="U250" s="20">
        <f t="shared" si="40"/>
        <v>3.3</v>
      </c>
      <c r="V250" s="12">
        <f t="shared" si="41"/>
        <v>3.1</v>
      </c>
      <c r="W250" s="12">
        <f t="shared" si="42"/>
        <v>3.8</v>
      </c>
      <c r="X250" s="16">
        <f t="shared" si="43"/>
        <v>3.4</v>
      </c>
    </row>
    <row r="251" spans="1:24" ht="12.75">
      <c r="A251" s="8">
        <v>42522</v>
      </c>
      <c r="B251" s="2">
        <v>153</v>
      </c>
      <c r="D251">
        <v>0</v>
      </c>
      <c r="E251"/>
      <c r="F251" s="9"/>
      <c r="G251" s="55"/>
      <c r="H251" s="24"/>
      <c r="I251" s="12"/>
      <c r="J251" s="12"/>
      <c r="K251" s="12"/>
      <c r="L251" s="12"/>
      <c r="M251" s="16"/>
      <c r="N251" s="18">
        <f t="shared" si="33"/>
        <v>0</v>
      </c>
      <c r="O251" s="18">
        <f t="shared" si="34"/>
        <v>0.1</v>
      </c>
      <c r="P251" s="18">
        <f t="shared" si="35"/>
        <v>0.2</v>
      </c>
      <c r="Q251" s="18">
        <f t="shared" si="36"/>
        <v>0.3</v>
      </c>
      <c r="R251" s="16">
        <f t="shared" si="37"/>
        <v>0.4</v>
      </c>
      <c r="S251" s="18">
        <f t="shared" si="38"/>
        <v>5.95</v>
      </c>
      <c r="T251" s="18">
        <f t="shared" si="39"/>
        <v>5.95</v>
      </c>
      <c r="U251" s="20">
        <f t="shared" si="40"/>
        <v>3.3</v>
      </c>
      <c r="V251" s="12">
        <f t="shared" si="41"/>
        <v>3.1</v>
      </c>
      <c r="W251" s="12">
        <f t="shared" si="42"/>
        <v>3.8</v>
      </c>
      <c r="X251" s="16">
        <f t="shared" si="43"/>
        <v>3.4</v>
      </c>
    </row>
    <row r="252" spans="1:24" ht="12.75">
      <c r="A252" s="8">
        <v>42523</v>
      </c>
      <c r="B252" s="2">
        <v>154</v>
      </c>
      <c r="D252">
        <v>0</v>
      </c>
      <c r="E252"/>
      <c r="F252" s="9"/>
      <c r="G252" s="55"/>
      <c r="H252" s="24"/>
      <c r="I252" s="12"/>
      <c r="J252" s="12"/>
      <c r="K252" s="12"/>
      <c r="L252" s="12"/>
      <c r="M252" s="16"/>
      <c r="N252" s="18">
        <f t="shared" si="33"/>
        <v>0</v>
      </c>
      <c r="O252" s="18">
        <f t="shared" si="34"/>
        <v>0.1</v>
      </c>
      <c r="P252" s="18">
        <f t="shared" si="35"/>
        <v>0.2</v>
      </c>
      <c r="Q252" s="18">
        <f t="shared" si="36"/>
        <v>0.3</v>
      </c>
      <c r="R252" s="16">
        <f t="shared" si="37"/>
        <v>0.4</v>
      </c>
      <c r="S252" s="18">
        <f t="shared" si="38"/>
        <v>5.95</v>
      </c>
      <c r="T252" s="18">
        <f t="shared" si="39"/>
        <v>5.95</v>
      </c>
      <c r="U252" s="20">
        <f t="shared" si="40"/>
        <v>3.3</v>
      </c>
      <c r="V252" s="12">
        <f t="shared" si="41"/>
        <v>3.1</v>
      </c>
      <c r="W252" s="12">
        <f t="shared" si="42"/>
        <v>3.8</v>
      </c>
      <c r="X252" s="16">
        <f t="shared" si="43"/>
        <v>3.4</v>
      </c>
    </row>
    <row r="253" spans="1:24" ht="12.75">
      <c r="A253" s="8">
        <v>42524</v>
      </c>
      <c r="B253" s="2">
        <v>155</v>
      </c>
      <c r="D253">
        <v>0</v>
      </c>
      <c r="E253"/>
      <c r="F253" s="9"/>
      <c r="G253" s="55"/>
      <c r="H253" s="41"/>
      <c r="I253" s="12"/>
      <c r="J253" s="12"/>
      <c r="K253" s="12"/>
      <c r="L253" s="12"/>
      <c r="M253" s="16"/>
      <c r="N253" s="18">
        <f t="shared" si="33"/>
        <v>0</v>
      </c>
      <c r="O253" s="18">
        <f t="shared" si="34"/>
        <v>0.1</v>
      </c>
      <c r="P253" s="18">
        <f t="shared" si="35"/>
        <v>0.2</v>
      </c>
      <c r="Q253" s="18">
        <f t="shared" si="36"/>
        <v>0.3</v>
      </c>
      <c r="R253" s="16">
        <f t="shared" si="37"/>
        <v>0.4</v>
      </c>
      <c r="S253" s="18">
        <f t="shared" si="38"/>
        <v>5.95</v>
      </c>
      <c r="T253" s="18">
        <f t="shared" si="39"/>
        <v>5.95</v>
      </c>
      <c r="U253" s="20">
        <f t="shared" si="40"/>
        <v>3.3</v>
      </c>
      <c r="V253" s="12">
        <f t="shared" si="41"/>
        <v>3.1</v>
      </c>
      <c r="W253" s="12">
        <f t="shared" si="42"/>
        <v>3.8</v>
      </c>
      <c r="X253" s="16">
        <f t="shared" si="43"/>
        <v>3.4</v>
      </c>
    </row>
    <row r="254" spans="1:24" ht="12.75">
      <c r="A254" s="8">
        <v>42525</v>
      </c>
      <c r="B254" s="2">
        <v>156</v>
      </c>
      <c r="D254">
        <v>0</v>
      </c>
      <c r="E254"/>
      <c r="F254" s="9"/>
      <c r="G254" s="55"/>
      <c r="H254" s="41"/>
      <c r="I254" s="12"/>
      <c r="J254" s="12"/>
      <c r="K254" s="12"/>
      <c r="L254" s="12"/>
      <c r="M254" s="16"/>
      <c r="N254" s="18">
        <f t="shared" si="33"/>
        <v>0</v>
      </c>
      <c r="O254" s="18">
        <f t="shared" si="34"/>
        <v>0.1</v>
      </c>
      <c r="P254" s="18">
        <f t="shared" si="35"/>
        <v>0.2</v>
      </c>
      <c r="Q254" s="18">
        <f t="shared" si="36"/>
        <v>0.3</v>
      </c>
      <c r="R254" s="16">
        <f t="shared" si="37"/>
        <v>0.4</v>
      </c>
      <c r="S254" s="18">
        <f t="shared" si="38"/>
        <v>5.95</v>
      </c>
      <c r="T254" s="18">
        <f t="shared" si="39"/>
        <v>5.95</v>
      </c>
      <c r="U254" s="20">
        <f t="shared" si="40"/>
        <v>3.3</v>
      </c>
      <c r="V254" s="12">
        <f t="shared" si="41"/>
        <v>3.1</v>
      </c>
      <c r="W254" s="12">
        <f t="shared" si="42"/>
        <v>3.8</v>
      </c>
      <c r="X254" s="16">
        <f t="shared" si="43"/>
        <v>3.4</v>
      </c>
    </row>
    <row r="255" spans="1:24" ht="12.75">
      <c r="A255" s="8">
        <v>42526</v>
      </c>
      <c r="B255" s="2">
        <v>157</v>
      </c>
      <c r="D255">
        <v>8</v>
      </c>
      <c r="E255"/>
      <c r="F255" s="9"/>
      <c r="G255" s="55"/>
      <c r="H255" s="24"/>
      <c r="I255" s="12"/>
      <c r="J255" s="12"/>
      <c r="K255" s="12"/>
      <c r="L255" s="12"/>
      <c r="M255" s="16"/>
      <c r="N255" s="18">
        <f t="shared" si="33"/>
        <v>0</v>
      </c>
      <c r="O255" s="18">
        <f t="shared" si="34"/>
        <v>0.1</v>
      </c>
      <c r="P255" s="18">
        <f t="shared" si="35"/>
        <v>0.2</v>
      </c>
      <c r="Q255" s="18">
        <f t="shared" si="36"/>
        <v>0.3</v>
      </c>
      <c r="R255" s="16">
        <f t="shared" si="37"/>
        <v>0.4</v>
      </c>
      <c r="S255" s="18">
        <f t="shared" si="38"/>
        <v>5.95</v>
      </c>
      <c r="T255" s="18">
        <f t="shared" si="39"/>
        <v>5.95</v>
      </c>
      <c r="U255" s="20">
        <f t="shared" si="40"/>
        <v>3.3</v>
      </c>
      <c r="V255" s="12">
        <f t="shared" si="41"/>
        <v>3.1</v>
      </c>
      <c r="W255" s="12">
        <f t="shared" si="42"/>
        <v>3.8</v>
      </c>
      <c r="X255" s="16">
        <f t="shared" si="43"/>
        <v>3.4</v>
      </c>
    </row>
    <row r="256" spans="1:24" ht="12.75">
      <c r="A256" s="8">
        <v>42527</v>
      </c>
      <c r="B256" s="2">
        <v>158</v>
      </c>
      <c r="D256">
        <v>17</v>
      </c>
      <c r="E256"/>
      <c r="F256" s="9"/>
      <c r="G256" s="55"/>
      <c r="H256" s="24"/>
      <c r="I256" s="12"/>
      <c r="J256" s="12"/>
      <c r="K256" s="12"/>
      <c r="L256" s="12"/>
      <c r="M256" s="16"/>
      <c r="N256" s="18">
        <f t="shared" si="33"/>
        <v>0</v>
      </c>
      <c r="O256" s="18">
        <f t="shared" si="34"/>
        <v>0.1</v>
      </c>
      <c r="P256" s="18">
        <f t="shared" si="35"/>
        <v>0.2</v>
      </c>
      <c r="Q256" s="18">
        <f t="shared" si="36"/>
        <v>0.3</v>
      </c>
      <c r="R256" s="16">
        <f t="shared" si="37"/>
        <v>0.4</v>
      </c>
      <c r="S256" s="18">
        <f t="shared" si="38"/>
        <v>5.95</v>
      </c>
      <c r="T256" s="18">
        <f t="shared" si="39"/>
        <v>5.95</v>
      </c>
      <c r="U256" s="20">
        <f t="shared" si="40"/>
        <v>3.3</v>
      </c>
      <c r="V256" s="12">
        <f t="shared" si="41"/>
        <v>3.1</v>
      </c>
      <c r="W256" s="12">
        <f t="shared" si="42"/>
        <v>3.8</v>
      </c>
      <c r="X256" s="16">
        <f t="shared" si="43"/>
        <v>3.4</v>
      </c>
    </row>
    <row r="257" spans="1:25" ht="12.75">
      <c r="A257" s="8">
        <v>42528</v>
      </c>
      <c r="B257" s="2">
        <v>159</v>
      </c>
      <c r="D257">
        <v>0</v>
      </c>
      <c r="E257"/>
      <c r="F257" s="9"/>
      <c r="G257" s="55"/>
      <c r="H257" s="24"/>
      <c r="I257" s="12"/>
      <c r="J257" s="12"/>
      <c r="K257" s="12"/>
      <c r="L257" s="12"/>
      <c r="M257" s="16"/>
      <c r="N257" s="18">
        <f t="shared" si="33"/>
        <v>0</v>
      </c>
      <c r="O257" s="18">
        <f t="shared" si="34"/>
        <v>0.1</v>
      </c>
      <c r="P257" s="18">
        <f t="shared" si="35"/>
        <v>0.2</v>
      </c>
      <c r="Q257" s="18">
        <f t="shared" si="36"/>
        <v>0.3</v>
      </c>
      <c r="R257" s="16">
        <f t="shared" si="37"/>
        <v>0.4</v>
      </c>
      <c r="S257" s="18">
        <f t="shared" si="38"/>
        <v>5.95</v>
      </c>
      <c r="T257" s="18">
        <f t="shared" si="39"/>
        <v>5.95</v>
      </c>
      <c r="U257" s="20">
        <f t="shared" si="40"/>
        <v>3.3</v>
      </c>
      <c r="V257" s="12">
        <f t="shared" si="41"/>
        <v>3.1</v>
      </c>
      <c r="W257" s="12">
        <f t="shared" si="42"/>
        <v>3.8</v>
      </c>
      <c r="X257" s="16">
        <f t="shared" si="43"/>
        <v>3.4</v>
      </c>
      <c r="Y257" s="31" t="s">
        <v>49</v>
      </c>
    </row>
    <row r="258" spans="1:24" ht="12.75">
      <c r="A258" s="8">
        <v>42529</v>
      </c>
      <c r="B258" s="2">
        <v>160</v>
      </c>
      <c r="D258">
        <v>8</v>
      </c>
      <c r="E258"/>
      <c r="F258" s="9"/>
      <c r="G258" s="55"/>
      <c r="H258" s="24"/>
      <c r="I258" s="12"/>
      <c r="J258" s="12"/>
      <c r="K258" s="12"/>
      <c r="L258" s="12"/>
      <c r="M258" s="16"/>
      <c r="N258" s="18">
        <f t="shared" si="33"/>
        <v>0</v>
      </c>
      <c r="O258" s="18">
        <f t="shared" si="34"/>
        <v>0.1</v>
      </c>
      <c r="P258" s="18">
        <f t="shared" si="35"/>
        <v>0.2</v>
      </c>
      <c r="Q258" s="18">
        <f t="shared" si="36"/>
        <v>0.3</v>
      </c>
      <c r="R258" s="16">
        <f t="shared" si="37"/>
        <v>0.4</v>
      </c>
      <c r="S258" s="18">
        <f t="shared" si="38"/>
        <v>5.95</v>
      </c>
      <c r="T258" s="18">
        <f t="shared" si="39"/>
        <v>5.95</v>
      </c>
      <c r="U258" s="20">
        <f t="shared" si="40"/>
        <v>3.3</v>
      </c>
      <c r="V258" s="12">
        <f t="shared" si="41"/>
        <v>3.1</v>
      </c>
      <c r="W258" s="12">
        <f t="shared" si="42"/>
        <v>3.8</v>
      </c>
      <c r="X258" s="16">
        <f t="shared" si="43"/>
        <v>3.4</v>
      </c>
    </row>
    <row r="259" spans="1:24" ht="12.75">
      <c r="A259" s="8">
        <v>42530</v>
      </c>
      <c r="B259" s="2">
        <v>161</v>
      </c>
      <c r="D259">
        <v>13</v>
      </c>
      <c r="E259"/>
      <c r="F259" s="9"/>
      <c r="G259" s="19"/>
      <c r="H259" s="24"/>
      <c r="I259" s="12"/>
      <c r="J259" s="12"/>
      <c r="K259" s="12"/>
      <c r="L259" s="12"/>
      <c r="M259" s="16"/>
      <c r="N259" s="18">
        <f t="shared" si="33"/>
        <v>0</v>
      </c>
      <c r="O259" s="18">
        <f t="shared" si="34"/>
        <v>0.1</v>
      </c>
      <c r="P259" s="18">
        <f t="shared" si="35"/>
        <v>0.2</v>
      </c>
      <c r="Q259" s="18">
        <f t="shared" si="36"/>
        <v>0.3</v>
      </c>
      <c r="R259" s="16">
        <f t="shared" si="37"/>
        <v>0.4</v>
      </c>
      <c r="S259" s="18">
        <f t="shared" si="38"/>
        <v>5.95</v>
      </c>
      <c r="T259" s="18">
        <f t="shared" si="39"/>
        <v>5.95</v>
      </c>
      <c r="U259" s="20">
        <f t="shared" si="40"/>
        <v>3.3</v>
      </c>
      <c r="V259" s="12">
        <f t="shared" si="41"/>
        <v>3.1</v>
      </c>
      <c r="W259" s="12">
        <f t="shared" si="42"/>
        <v>3.8</v>
      </c>
      <c r="X259" s="16">
        <f t="shared" si="43"/>
        <v>3.4</v>
      </c>
    </row>
    <row r="260" spans="1:24" ht="12.75">
      <c r="A260" s="8">
        <v>42531</v>
      </c>
      <c r="B260" s="2">
        <v>162</v>
      </c>
      <c r="D260">
        <v>0</v>
      </c>
      <c r="E260"/>
      <c r="F260" s="9"/>
      <c r="G260" s="19"/>
      <c r="H260" s="24"/>
      <c r="I260" s="12"/>
      <c r="J260" s="12"/>
      <c r="K260" s="12"/>
      <c r="L260" s="12"/>
      <c r="M260" s="16"/>
      <c r="N260" s="18">
        <f t="shared" si="33"/>
        <v>0</v>
      </c>
      <c r="O260" s="18">
        <f t="shared" si="34"/>
        <v>0.1</v>
      </c>
      <c r="P260" s="18">
        <f t="shared" si="35"/>
        <v>0.2</v>
      </c>
      <c r="Q260" s="18">
        <f t="shared" si="36"/>
        <v>0.3</v>
      </c>
      <c r="R260" s="16">
        <f t="shared" si="37"/>
        <v>0.4</v>
      </c>
      <c r="S260" s="18">
        <f t="shared" si="38"/>
        <v>5.95</v>
      </c>
      <c r="T260" s="18">
        <f t="shared" si="39"/>
        <v>5.95</v>
      </c>
      <c r="U260" s="20">
        <f t="shared" si="40"/>
        <v>3.3</v>
      </c>
      <c r="V260" s="12">
        <f t="shared" si="41"/>
        <v>3.1</v>
      </c>
      <c r="W260" s="12">
        <f t="shared" si="42"/>
        <v>3.8</v>
      </c>
      <c r="X260" s="16">
        <f t="shared" si="43"/>
        <v>3.4</v>
      </c>
    </row>
    <row r="261" spans="1:24" ht="12.75">
      <c r="A261" s="8">
        <v>42532</v>
      </c>
      <c r="B261" s="2">
        <v>163</v>
      </c>
      <c r="D261">
        <v>0</v>
      </c>
      <c r="E261"/>
      <c r="F261" s="9"/>
      <c r="G261" s="19"/>
      <c r="H261" s="24"/>
      <c r="I261" s="12"/>
      <c r="J261" s="12"/>
      <c r="K261" s="12"/>
      <c r="L261" s="12"/>
      <c r="M261" s="16"/>
      <c r="N261" s="18">
        <f t="shared" si="33"/>
        <v>0</v>
      </c>
      <c r="O261" s="18">
        <f t="shared" si="34"/>
        <v>0.1</v>
      </c>
      <c r="P261" s="18">
        <f t="shared" si="35"/>
        <v>0.2</v>
      </c>
      <c r="Q261" s="18">
        <f t="shared" si="36"/>
        <v>0.3</v>
      </c>
      <c r="R261" s="16">
        <f t="shared" si="37"/>
        <v>0.4</v>
      </c>
      <c r="S261" s="18">
        <f t="shared" si="38"/>
        <v>5.95</v>
      </c>
      <c r="T261" s="18">
        <f t="shared" si="39"/>
        <v>5.95</v>
      </c>
      <c r="U261" s="20">
        <f t="shared" si="40"/>
        <v>3.3</v>
      </c>
      <c r="V261" s="12">
        <f t="shared" si="41"/>
        <v>3.1</v>
      </c>
      <c r="W261" s="12">
        <f t="shared" si="42"/>
        <v>3.8</v>
      </c>
      <c r="X261" s="16">
        <f t="shared" si="43"/>
        <v>3.4</v>
      </c>
    </row>
    <row r="262" spans="1:24" ht="12.75">
      <c r="A262" s="8">
        <v>42533</v>
      </c>
      <c r="B262" s="2">
        <v>164</v>
      </c>
      <c r="D262">
        <v>0</v>
      </c>
      <c r="E262"/>
      <c r="F262" s="9"/>
      <c r="G262" s="19"/>
      <c r="H262" s="24"/>
      <c r="I262" s="12"/>
      <c r="J262" s="12"/>
      <c r="K262" s="12"/>
      <c r="L262" s="12"/>
      <c r="M262" s="16"/>
      <c r="N262" s="18">
        <f t="shared" si="33"/>
        <v>0</v>
      </c>
      <c r="O262" s="18">
        <f t="shared" si="34"/>
        <v>0.1</v>
      </c>
      <c r="P262" s="18">
        <f t="shared" si="35"/>
        <v>0.2</v>
      </c>
      <c r="Q262" s="18">
        <f t="shared" si="36"/>
        <v>0.3</v>
      </c>
      <c r="R262" s="16">
        <f t="shared" si="37"/>
        <v>0.4</v>
      </c>
      <c r="S262" s="18">
        <f t="shared" si="38"/>
        <v>5.95</v>
      </c>
      <c r="T262" s="18">
        <f t="shared" si="39"/>
        <v>5.95</v>
      </c>
      <c r="U262" s="20">
        <f t="shared" si="40"/>
        <v>3.3</v>
      </c>
      <c r="V262" s="12">
        <f t="shared" si="41"/>
        <v>3.1</v>
      </c>
      <c r="W262" s="12">
        <f t="shared" si="42"/>
        <v>3.8</v>
      </c>
      <c r="X262" s="16">
        <f t="shared" si="43"/>
        <v>3.4</v>
      </c>
    </row>
    <row r="263" spans="1:24" ht="12.75">
      <c r="A263" s="8">
        <v>42534</v>
      </c>
      <c r="B263" s="2">
        <v>165</v>
      </c>
      <c r="D263">
        <v>7</v>
      </c>
      <c r="E263"/>
      <c r="F263" s="9"/>
      <c r="G263" s="19"/>
      <c r="H263" s="24"/>
      <c r="I263" s="12"/>
      <c r="J263" s="12"/>
      <c r="K263" s="12"/>
      <c r="L263" s="12"/>
      <c r="M263" s="16"/>
      <c r="N263" s="18">
        <f t="shared" si="33"/>
        <v>0</v>
      </c>
      <c r="O263" s="18">
        <f t="shared" si="34"/>
        <v>0.1</v>
      </c>
      <c r="P263" s="18">
        <f t="shared" si="35"/>
        <v>0.2</v>
      </c>
      <c r="Q263" s="18">
        <f t="shared" si="36"/>
        <v>0.3</v>
      </c>
      <c r="R263" s="16">
        <f t="shared" si="37"/>
        <v>0.4</v>
      </c>
      <c r="S263" s="18">
        <f t="shared" si="38"/>
        <v>5.95</v>
      </c>
      <c r="T263" s="18">
        <f t="shared" si="39"/>
        <v>5.95</v>
      </c>
      <c r="U263" s="20">
        <f t="shared" si="40"/>
        <v>3.3</v>
      </c>
      <c r="V263" s="12">
        <f t="shared" si="41"/>
        <v>3.1</v>
      </c>
      <c r="W263" s="12">
        <f t="shared" si="42"/>
        <v>3.8</v>
      </c>
      <c r="X263" s="16">
        <f t="shared" si="43"/>
        <v>3.4</v>
      </c>
    </row>
    <row r="264" spans="1:24" ht="12.75">
      <c r="A264" s="8">
        <v>42535</v>
      </c>
      <c r="B264" s="2">
        <v>166</v>
      </c>
      <c r="D264">
        <v>1</v>
      </c>
      <c r="E264"/>
      <c r="F264" s="9"/>
      <c r="G264" s="19"/>
      <c r="H264" s="24"/>
      <c r="I264" s="12"/>
      <c r="J264" s="12"/>
      <c r="K264" s="12"/>
      <c r="L264" s="12"/>
      <c r="M264" s="16"/>
      <c r="N264" s="18">
        <f aca="true" t="shared" si="44" ref="N264:N271">(E264-0)*-1</f>
        <v>0</v>
      </c>
      <c r="O264" s="18">
        <f aca="true" t="shared" si="45" ref="O264:O271">(0.1-E264)</f>
        <v>0.1</v>
      </c>
      <c r="P264" s="18">
        <f aca="true" t="shared" si="46" ref="P264:P271">0.2-E264</f>
        <v>0.2</v>
      </c>
      <c r="Q264" s="18">
        <f aca="true" t="shared" si="47" ref="Q264:Q271">0.3-E264</f>
        <v>0.3</v>
      </c>
      <c r="R264" s="16">
        <f aca="true" t="shared" si="48" ref="R264:R271">0.4-E264</f>
        <v>0.4</v>
      </c>
      <c r="S264" s="18">
        <f aca="true" t="shared" si="49" ref="S264:S271">5.95-E264</f>
        <v>5.95</v>
      </c>
      <c r="T264" s="18">
        <f aca="true" t="shared" si="50" ref="T264:T271">5.95-E264</f>
        <v>5.95</v>
      </c>
      <c r="U264" s="20">
        <f aca="true" t="shared" si="51" ref="U264:U271">3.3-E264</f>
        <v>3.3</v>
      </c>
      <c r="V264" s="12">
        <f aca="true" t="shared" si="52" ref="V264:V271">3.1-E264</f>
        <v>3.1</v>
      </c>
      <c r="W264" s="12">
        <f aca="true" t="shared" si="53" ref="W264:W271">3.8-E264</f>
        <v>3.8</v>
      </c>
      <c r="X264" s="16">
        <f aca="true" t="shared" si="54" ref="X264:X271">3.4-E264</f>
        <v>3.4</v>
      </c>
    </row>
    <row r="265" spans="1:27" ht="12.75">
      <c r="A265" s="74">
        <v>42536</v>
      </c>
      <c r="B265" s="21">
        <v>167</v>
      </c>
      <c r="C265" s="21"/>
      <c r="D265" s="61">
        <v>0</v>
      </c>
      <c r="E265" s="61"/>
      <c r="F265" s="21"/>
      <c r="N265" s="18">
        <f t="shared" si="44"/>
        <v>0</v>
      </c>
      <c r="O265" s="18">
        <f t="shared" si="45"/>
        <v>0.1</v>
      </c>
      <c r="P265" s="18">
        <f t="shared" si="46"/>
        <v>0.2</v>
      </c>
      <c r="Q265" s="18">
        <f t="shared" si="47"/>
        <v>0.3</v>
      </c>
      <c r="R265" s="16">
        <f t="shared" si="48"/>
        <v>0.4</v>
      </c>
      <c r="S265" s="18">
        <f t="shared" si="49"/>
        <v>5.95</v>
      </c>
      <c r="T265" s="18">
        <f t="shared" si="50"/>
        <v>5.95</v>
      </c>
      <c r="U265" s="20">
        <f t="shared" si="51"/>
        <v>3.3</v>
      </c>
      <c r="V265" s="12">
        <f t="shared" si="52"/>
        <v>3.1</v>
      </c>
      <c r="W265" s="12">
        <f t="shared" si="53"/>
        <v>3.8</v>
      </c>
      <c r="X265" s="16">
        <f t="shared" si="54"/>
        <v>3.4</v>
      </c>
      <c r="Y265" s="75"/>
      <c r="Z265" s="61"/>
      <c r="AA265" s="61"/>
    </row>
    <row r="266" spans="1:27" ht="12.75">
      <c r="A266" s="74">
        <v>42537</v>
      </c>
      <c r="B266" s="21">
        <v>168</v>
      </c>
      <c r="C266" s="21"/>
      <c r="D266" s="61">
        <v>0</v>
      </c>
      <c r="E266" s="61"/>
      <c r="N266" s="18">
        <f t="shared" si="44"/>
        <v>0</v>
      </c>
      <c r="O266" s="18">
        <f t="shared" si="45"/>
        <v>0.1</v>
      </c>
      <c r="P266" s="18">
        <f t="shared" si="46"/>
        <v>0.2</v>
      </c>
      <c r="Q266" s="18">
        <f t="shared" si="47"/>
        <v>0.3</v>
      </c>
      <c r="R266" s="16">
        <f t="shared" si="48"/>
        <v>0.4</v>
      </c>
      <c r="S266" s="18">
        <f t="shared" si="49"/>
        <v>5.95</v>
      </c>
      <c r="T266" s="18">
        <f t="shared" si="50"/>
        <v>5.95</v>
      </c>
      <c r="U266" s="20">
        <f t="shared" si="51"/>
        <v>3.3</v>
      </c>
      <c r="V266" s="12">
        <f t="shared" si="52"/>
        <v>3.1</v>
      </c>
      <c r="W266" s="12">
        <f t="shared" si="53"/>
        <v>3.8</v>
      </c>
      <c r="X266" s="16">
        <f t="shared" si="54"/>
        <v>3.4</v>
      </c>
      <c r="Y266" s="75"/>
      <c r="Z266" s="61"/>
      <c r="AA266" s="61"/>
    </row>
    <row r="267" spans="1:27" ht="12.75">
      <c r="A267" s="74">
        <v>42538</v>
      </c>
      <c r="B267" s="21">
        <v>169</v>
      </c>
      <c r="C267" s="21"/>
      <c r="D267" s="61">
        <v>0</v>
      </c>
      <c r="E267" s="61"/>
      <c r="N267" s="18">
        <f t="shared" si="44"/>
        <v>0</v>
      </c>
      <c r="O267" s="18">
        <f t="shared" si="45"/>
        <v>0.1</v>
      </c>
      <c r="P267" s="18">
        <f t="shared" si="46"/>
        <v>0.2</v>
      </c>
      <c r="Q267" s="18">
        <f t="shared" si="47"/>
        <v>0.3</v>
      </c>
      <c r="R267" s="16">
        <f t="shared" si="48"/>
        <v>0.4</v>
      </c>
      <c r="S267" s="18">
        <f t="shared" si="49"/>
        <v>5.95</v>
      </c>
      <c r="T267" s="18">
        <f t="shared" si="50"/>
        <v>5.95</v>
      </c>
      <c r="U267" s="20">
        <f t="shared" si="51"/>
        <v>3.3</v>
      </c>
      <c r="V267" s="12">
        <f t="shared" si="52"/>
        <v>3.1</v>
      </c>
      <c r="W267" s="12">
        <f t="shared" si="53"/>
        <v>3.8</v>
      </c>
      <c r="X267" s="16">
        <f t="shared" si="54"/>
        <v>3.4</v>
      </c>
      <c r="Y267" s="75"/>
      <c r="Z267" s="61"/>
      <c r="AA267" s="61"/>
    </row>
    <row r="268" spans="1:27" ht="12.75">
      <c r="A268" s="74">
        <v>42539</v>
      </c>
      <c r="B268" s="21">
        <v>170</v>
      </c>
      <c r="C268" s="21"/>
      <c r="D268" s="61">
        <v>0</v>
      </c>
      <c r="E268" s="61"/>
      <c r="N268" s="18">
        <f t="shared" si="44"/>
        <v>0</v>
      </c>
      <c r="O268" s="18">
        <f t="shared" si="45"/>
        <v>0.1</v>
      </c>
      <c r="P268" s="18">
        <f t="shared" si="46"/>
        <v>0.2</v>
      </c>
      <c r="Q268" s="18">
        <f t="shared" si="47"/>
        <v>0.3</v>
      </c>
      <c r="R268" s="16">
        <f t="shared" si="48"/>
        <v>0.4</v>
      </c>
      <c r="S268" s="18">
        <f t="shared" si="49"/>
        <v>5.95</v>
      </c>
      <c r="T268" s="18">
        <f t="shared" si="50"/>
        <v>5.95</v>
      </c>
      <c r="U268" s="20">
        <f t="shared" si="51"/>
        <v>3.3</v>
      </c>
      <c r="V268" s="12">
        <f t="shared" si="52"/>
        <v>3.1</v>
      </c>
      <c r="W268" s="12">
        <f t="shared" si="53"/>
        <v>3.8</v>
      </c>
      <c r="X268" s="16">
        <f t="shared" si="54"/>
        <v>3.4</v>
      </c>
      <c r="Y268" s="75"/>
      <c r="Z268" s="61"/>
      <c r="AA268" s="61"/>
    </row>
    <row r="269" spans="1:27" ht="12.75">
      <c r="A269" s="74">
        <v>42540</v>
      </c>
      <c r="B269" s="21">
        <v>171</v>
      </c>
      <c r="C269" s="21"/>
      <c r="D269" s="61">
        <v>0</v>
      </c>
      <c r="E269" s="61"/>
      <c r="N269" s="18">
        <f t="shared" si="44"/>
        <v>0</v>
      </c>
      <c r="O269" s="18">
        <f t="shared" si="45"/>
        <v>0.1</v>
      </c>
      <c r="P269" s="18">
        <f t="shared" si="46"/>
        <v>0.2</v>
      </c>
      <c r="Q269" s="18">
        <f t="shared" si="47"/>
        <v>0.3</v>
      </c>
      <c r="R269" s="16">
        <f t="shared" si="48"/>
        <v>0.4</v>
      </c>
      <c r="S269" s="18">
        <f t="shared" si="49"/>
        <v>5.95</v>
      </c>
      <c r="T269" s="18">
        <f t="shared" si="50"/>
        <v>5.95</v>
      </c>
      <c r="U269" s="20">
        <f t="shared" si="51"/>
        <v>3.3</v>
      </c>
      <c r="V269" s="12">
        <f t="shared" si="52"/>
        <v>3.1</v>
      </c>
      <c r="W269" s="12">
        <f t="shared" si="53"/>
        <v>3.8</v>
      </c>
      <c r="X269" s="16">
        <f t="shared" si="54"/>
        <v>3.4</v>
      </c>
      <c r="Y269" s="75"/>
      <c r="Z269" s="61"/>
      <c r="AA269" s="61"/>
    </row>
    <row r="270" spans="1:27" ht="12.75">
      <c r="A270" s="74">
        <v>42541</v>
      </c>
      <c r="B270" s="21">
        <v>172</v>
      </c>
      <c r="C270" s="21"/>
      <c r="D270" s="61"/>
      <c r="N270" s="18">
        <f t="shared" si="44"/>
        <v>0</v>
      </c>
      <c r="O270" s="18">
        <f t="shared" si="45"/>
        <v>0.1</v>
      </c>
      <c r="P270" s="18">
        <f t="shared" si="46"/>
        <v>0.2</v>
      </c>
      <c r="Q270" s="18">
        <f t="shared" si="47"/>
        <v>0.3</v>
      </c>
      <c r="R270" s="16">
        <f t="shared" si="48"/>
        <v>0.4</v>
      </c>
      <c r="S270" s="18">
        <f t="shared" si="49"/>
        <v>5.95</v>
      </c>
      <c r="T270" s="18">
        <f t="shared" si="50"/>
        <v>5.95</v>
      </c>
      <c r="U270" s="20">
        <f t="shared" si="51"/>
        <v>3.3</v>
      </c>
      <c r="V270" s="12">
        <f t="shared" si="52"/>
        <v>3.1</v>
      </c>
      <c r="W270" s="12">
        <f t="shared" si="53"/>
        <v>3.8</v>
      </c>
      <c r="X270" s="16">
        <f t="shared" si="54"/>
        <v>3.4</v>
      </c>
      <c r="Y270" s="75"/>
      <c r="Z270" s="61"/>
      <c r="AA270" s="61"/>
    </row>
    <row r="271" spans="1:27" ht="12.75">
      <c r="A271" s="74">
        <v>42542</v>
      </c>
      <c r="B271" s="21">
        <v>173</v>
      </c>
      <c r="C271" s="21"/>
      <c r="N271" s="18">
        <f t="shared" si="44"/>
        <v>0</v>
      </c>
      <c r="O271" s="18">
        <f t="shared" si="45"/>
        <v>0.1</v>
      </c>
      <c r="P271" s="18">
        <f t="shared" si="46"/>
        <v>0.2</v>
      </c>
      <c r="Q271" s="18">
        <f t="shared" si="47"/>
        <v>0.3</v>
      </c>
      <c r="R271" s="16">
        <f t="shared" si="48"/>
        <v>0.4</v>
      </c>
      <c r="S271" s="18">
        <f t="shared" si="49"/>
        <v>5.95</v>
      </c>
      <c r="T271" s="18">
        <f t="shared" si="50"/>
        <v>5.95</v>
      </c>
      <c r="U271" s="20">
        <f t="shared" si="51"/>
        <v>3.3</v>
      </c>
      <c r="V271" s="12">
        <f t="shared" si="52"/>
        <v>3.1</v>
      </c>
      <c r="W271" s="12">
        <f t="shared" si="53"/>
        <v>3.8</v>
      </c>
      <c r="X271" s="16">
        <f t="shared" si="54"/>
        <v>3.4</v>
      </c>
      <c r="Y271" s="75"/>
      <c r="Z271" s="61"/>
      <c r="AA271" s="61"/>
    </row>
    <row r="272" spans="1:27" ht="12.75">
      <c r="A272" s="74">
        <v>42543</v>
      </c>
      <c r="B272" s="21">
        <v>174</v>
      </c>
      <c r="C272" s="21"/>
      <c r="Y272" s="75"/>
      <c r="Z272" s="61"/>
      <c r="AA272" s="61"/>
    </row>
    <row r="273" spans="1:27" ht="12.75">
      <c r="A273" s="74">
        <v>42544</v>
      </c>
      <c r="B273" s="21">
        <v>175</v>
      </c>
      <c r="C273" s="21"/>
      <c r="Y273" s="75"/>
      <c r="Z273" s="61"/>
      <c r="AA273" s="61"/>
    </row>
    <row r="274" spans="1:27" ht="12.75">
      <c r="A274" s="74">
        <v>42545</v>
      </c>
      <c r="B274" s="21">
        <v>176</v>
      </c>
      <c r="C274" s="21"/>
      <c r="Y274" s="75"/>
      <c r="Z274" s="61"/>
      <c r="AA274" s="61"/>
    </row>
    <row r="275" spans="1:27" ht="12.75">
      <c r="A275" s="74">
        <v>42546</v>
      </c>
      <c r="B275" s="21">
        <v>177</v>
      </c>
      <c r="C275" s="21"/>
      <c r="Y275" s="75"/>
      <c r="Z275" s="61"/>
      <c r="AA275" s="61"/>
    </row>
    <row r="276" spans="1:27" ht="12.75">
      <c r="A276" s="74">
        <v>42547</v>
      </c>
      <c r="B276" s="21">
        <v>178</v>
      </c>
      <c r="C276" s="21"/>
      <c r="Y276" s="75"/>
      <c r="Z276" s="61"/>
      <c r="AA276" s="61"/>
    </row>
    <row r="277" spans="1:27" ht="12.75">
      <c r="A277" s="74">
        <v>42548</v>
      </c>
      <c r="B277" s="21">
        <v>179</v>
      </c>
      <c r="C277" s="21"/>
      <c r="Y277" s="75"/>
      <c r="Z277" s="61"/>
      <c r="AA277" s="61"/>
    </row>
    <row r="278" spans="1:27" ht="12.75">
      <c r="A278" s="74">
        <v>42549</v>
      </c>
      <c r="B278" s="21">
        <v>180</v>
      </c>
      <c r="C278" s="21"/>
      <c r="Y278" s="75"/>
      <c r="Z278" s="61"/>
      <c r="AA278" s="61"/>
    </row>
    <row r="279" spans="1:27" ht="12.75">
      <c r="A279" s="74">
        <v>42550</v>
      </c>
      <c r="B279" s="21">
        <v>181</v>
      </c>
      <c r="C279" s="21"/>
      <c r="Y279" s="75"/>
      <c r="Z279" s="61"/>
      <c r="AA279" s="61"/>
    </row>
    <row r="280" spans="1:27" ht="12.75">
      <c r="A280" s="74">
        <v>42551</v>
      </c>
      <c r="B280" s="21">
        <v>182</v>
      </c>
      <c r="C280" s="21"/>
      <c r="Y280" s="75"/>
      <c r="Z280" s="61"/>
      <c r="AA280" s="61"/>
    </row>
    <row r="281" spans="1:27" ht="12.75">
      <c r="A281" s="74">
        <v>42552</v>
      </c>
      <c r="B281" s="21">
        <v>183</v>
      </c>
      <c r="C281" s="21"/>
      <c r="Y281" s="75"/>
      <c r="Z281" s="61"/>
      <c r="AA281" s="61"/>
    </row>
    <row r="282" spans="1:27" ht="12.75">
      <c r="A282" s="74">
        <v>42553</v>
      </c>
      <c r="B282" s="21">
        <v>184</v>
      </c>
      <c r="C282" s="21"/>
      <c r="Y282" s="75"/>
      <c r="Z282" s="61"/>
      <c r="AA282" s="61"/>
    </row>
    <row r="283" spans="1:27" ht="12.75">
      <c r="A283" s="74">
        <v>42554</v>
      </c>
      <c r="B283" s="21">
        <v>185</v>
      </c>
      <c r="C283" s="21"/>
      <c r="Y283" s="75"/>
      <c r="Z283" s="61"/>
      <c r="AA283" s="61"/>
    </row>
    <row r="284" spans="1:27" ht="12.75">
      <c r="A284" s="74">
        <v>42555</v>
      </c>
      <c r="B284" s="21">
        <v>186</v>
      </c>
      <c r="C284" s="21"/>
      <c r="Y284" s="75"/>
      <c r="Z284" s="61"/>
      <c r="AA284" s="61"/>
    </row>
    <row r="285" spans="1:27" ht="12.75">
      <c r="A285" s="74">
        <v>42556</v>
      </c>
      <c r="B285" s="21">
        <v>187</v>
      </c>
      <c r="C285" s="21"/>
      <c r="Y285" s="75"/>
      <c r="Z285" s="61"/>
      <c r="AA285" s="61"/>
    </row>
    <row r="286" spans="1:27" ht="12.75">
      <c r="A286" s="74">
        <v>42557</v>
      </c>
      <c r="B286" s="21">
        <v>188</v>
      </c>
      <c r="C286" s="21"/>
      <c r="Y286" s="75"/>
      <c r="Z286" s="61"/>
      <c r="AA286" s="61"/>
    </row>
    <row r="287" spans="1:27" ht="12.75">
      <c r="A287" s="74">
        <v>42558</v>
      </c>
      <c r="B287" s="21">
        <v>189</v>
      </c>
      <c r="C287" s="21"/>
      <c r="Y287" s="75"/>
      <c r="Z287" s="61"/>
      <c r="AA287" s="61"/>
    </row>
    <row r="288" spans="1:27" ht="12.75">
      <c r="A288" s="74">
        <v>42559</v>
      </c>
      <c r="B288" s="21">
        <v>190</v>
      </c>
      <c r="C288" s="21"/>
      <c r="Y288" s="75"/>
      <c r="Z288" s="61"/>
      <c r="AA288" s="61"/>
    </row>
    <row r="289" spans="1:27" ht="12.75">
      <c r="A289" s="74">
        <v>42560</v>
      </c>
      <c r="B289" s="21">
        <v>191</v>
      </c>
      <c r="C289" s="21"/>
      <c r="Y289" s="75"/>
      <c r="Z289" s="61"/>
      <c r="AA289" s="61"/>
    </row>
    <row r="290" spans="1:27" ht="12.75">
      <c r="A290" s="74">
        <v>42561</v>
      </c>
      <c r="B290" s="21">
        <v>192</v>
      </c>
      <c r="C290" s="21"/>
      <c r="D290" s="90"/>
      <c r="E290" s="90"/>
      <c r="F290" s="90"/>
      <c r="G290" s="90"/>
      <c r="H290" s="90"/>
      <c r="I290" s="90"/>
      <c r="J290" s="90"/>
      <c r="K290" s="90"/>
      <c r="L290" s="90"/>
      <c r="M290" s="90"/>
      <c r="N290" s="90"/>
      <c r="O290" s="90"/>
      <c r="P290" s="90"/>
      <c r="Q290" s="90"/>
      <c r="R290" s="90"/>
      <c r="S290" s="90"/>
      <c r="T290" s="90"/>
      <c r="U290" s="90"/>
      <c r="V290" s="90"/>
      <c r="W290" s="90"/>
      <c r="X290" s="90"/>
      <c r="Y290" s="90"/>
      <c r="Z290" s="61"/>
      <c r="AA290" s="61"/>
    </row>
    <row r="291" spans="1:27" ht="12.75">
      <c r="A291" s="74">
        <v>42562</v>
      </c>
      <c r="B291" s="21">
        <v>193</v>
      </c>
      <c r="C291" s="21"/>
      <c r="Y291" s="75"/>
      <c r="Z291" s="61"/>
      <c r="AA291" s="61"/>
    </row>
    <row r="292" spans="1:27" ht="12.75">
      <c r="A292" s="74">
        <v>42563</v>
      </c>
      <c r="B292" s="21">
        <v>194</v>
      </c>
      <c r="C292" s="21"/>
      <c r="Y292" s="75"/>
      <c r="Z292" s="61"/>
      <c r="AA292" s="61"/>
    </row>
    <row r="293" spans="1:27" ht="12.75">
      <c r="A293" s="74">
        <v>42564</v>
      </c>
      <c r="B293" s="21">
        <v>195</v>
      </c>
      <c r="C293" s="21"/>
      <c r="Y293" s="75"/>
      <c r="Z293" s="61"/>
      <c r="AA293" s="61"/>
    </row>
    <row r="294" spans="1:27" ht="12.75">
      <c r="A294" s="74">
        <v>42565</v>
      </c>
      <c r="B294" s="21">
        <v>196</v>
      </c>
      <c r="C294" s="21"/>
      <c r="Y294" s="75"/>
      <c r="Z294" s="61"/>
      <c r="AA294" s="61"/>
    </row>
    <row r="295" spans="1:27" ht="12.75">
      <c r="A295" s="74">
        <v>42566</v>
      </c>
      <c r="B295" s="21">
        <v>197</v>
      </c>
      <c r="C295" s="21"/>
      <c r="Y295" s="75"/>
      <c r="Z295" s="61"/>
      <c r="AA295" s="61"/>
    </row>
    <row r="296" spans="1:27" ht="12.75">
      <c r="A296" s="74">
        <v>42567</v>
      </c>
      <c r="B296" s="21">
        <v>198</v>
      </c>
      <c r="C296" s="21"/>
      <c r="Y296" s="75"/>
      <c r="Z296" s="61"/>
      <c r="AA296" s="61"/>
    </row>
    <row r="297" spans="1:27" ht="12.75">
      <c r="A297" s="74">
        <v>42568</v>
      </c>
      <c r="B297" s="21">
        <v>199</v>
      </c>
      <c r="C297" s="21"/>
      <c r="Y297" s="75"/>
      <c r="Z297" s="61"/>
      <c r="AA297" s="61"/>
    </row>
    <row r="298" spans="1:27" ht="12.75">
      <c r="A298" s="74">
        <v>42569</v>
      </c>
      <c r="B298" s="21">
        <v>200</v>
      </c>
      <c r="C298" s="21"/>
      <c r="Y298" s="75"/>
      <c r="Z298" s="61"/>
      <c r="AA298" s="61"/>
    </row>
    <row r="299" spans="1:27" ht="12.75">
      <c r="A299" s="74">
        <v>42570</v>
      </c>
      <c r="B299" s="21">
        <v>201</v>
      </c>
      <c r="C299" s="21"/>
      <c r="Y299" s="75"/>
      <c r="Z299" s="61"/>
      <c r="AA299" s="61"/>
    </row>
    <row r="300" spans="1:27" ht="12.75">
      <c r="A300" s="74">
        <v>42571</v>
      </c>
      <c r="B300" s="21">
        <v>202</v>
      </c>
      <c r="C300" s="21"/>
      <c r="Y300" s="75"/>
      <c r="Z300" s="61"/>
      <c r="AA300" s="61"/>
    </row>
    <row r="301" spans="1:27" ht="12.75">
      <c r="A301" s="74">
        <v>42572</v>
      </c>
      <c r="B301" s="21">
        <v>203</v>
      </c>
      <c r="C301" s="21"/>
      <c r="Y301" s="75"/>
      <c r="Z301" s="61"/>
      <c r="AA301" s="61"/>
    </row>
    <row r="302" spans="1:27" ht="12.75">
      <c r="A302" s="74">
        <v>42573</v>
      </c>
      <c r="B302" s="21">
        <v>204</v>
      </c>
      <c r="C302" s="21"/>
      <c r="Y302" s="75"/>
      <c r="Z302" s="61"/>
      <c r="AA302" s="61"/>
    </row>
    <row r="303" spans="1:27" s="72" customFormat="1" ht="12.75">
      <c r="A303" s="76">
        <v>42574</v>
      </c>
      <c r="B303" s="21">
        <v>205</v>
      </c>
      <c r="C303" s="77" t="s">
        <v>50</v>
      </c>
      <c r="D303" s="69"/>
      <c r="E303" s="70"/>
      <c r="F303" s="71"/>
      <c r="G303" s="71"/>
      <c r="H303" s="69"/>
      <c r="I303" s="70"/>
      <c r="J303" s="70"/>
      <c r="K303" s="70"/>
      <c r="L303" s="70"/>
      <c r="M303" s="70"/>
      <c r="N303" s="70"/>
      <c r="O303" s="70"/>
      <c r="P303" s="70"/>
      <c r="Q303" s="70"/>
      <c r="R303" s="70"/>
      <c r="S303" s="70"/>
      <c r="T303" s="70"/>
      <c r="U303" s="70"/>
      <c r="V303" s="70"/>
      <c r="W303" s="70"/>
      <c r="X303" s="70"/>
      <c r="Y303" s="78"/>
      <c r="Z303" s="79"/>
      <c r="AA303" s="79"/>
    </row>
    <row r="304" spans="1:27" ht="12.75">
      <c r="A304" s="74">
        <v>42575</v>
      </c>
      <c r="B304" s="21">
        <v>206</v>
      </c>
      <c r="C304" s="21"/>
      <c r="Y304" s="75"/>
      <c r="Z304" s="61"/>
      <c r="AA304" s="61"/>
    </row>
    <row r="305" spans="1:27" ht="12.75">
      <c r="A305" s="74">
        <v>42576</v>
      </c>
      <c r="B305" s="21">
        <v>207</v>
      </c>
      <c r="C305" s="21"/>
      <c r="Y305" s="75"/>
      <c r="Z305" s="61"/>
      <c r="AA305" s="61"/>
    </row>
    <row r="306" spans="1:27" ht="12.75">
      <c r="A306" s="74">
        <v>42577</v>
      </c>
      <c r="B306" s="21">
        <v>208</v>
      </c>
      <c r="C306" s="21"/>
      <c r="Y306" s="75"/>
      <c r="Z306" s="61"/>
      <c r="AA306" s="61"/>
    </row>
    <row r="307" spans="1:27" ht="12.75">
      <c r="A307" s="74">
        <v>42578</v>
      </c>
      <c r="B307" s="21">
        <v>209</v>
      </c>
      <c r="C307" s="21"/>
      <c r="Y307" s="75"/>
      <c r="Z307" s="61"/>
      <c r="AA307" s="61"/>
    </row>
    <row r="308" spans="1:27" ht="12.75">
      <c r="A308" s="74">
        <v>42579</v>
      </c>
      <c r="B308" s="21">
        <v>210</v>
      </c>
      <c r="C308" s="21"/>
      <c r="Y308" s="75"/>
      <c r="Z308" s="61"/>
      <c r="AA308" s="61"/>
    </row>
    <row r="309" spans="1:27" ht="12.75">
      <c r="A309" s="74">
        <v>42580</v>
      </c>
      <c r="B309" s="21">
        <v>211</v>
      </c>
      <c r="C309" s="73" t="s">
        <v>51</v>
      </c>
      <c r="Y309" s="75"/>
      <c r="Z309" s="61"/>
      <c r="AA309" s="61"/>
    </row>
    <row r="310" spans="1:27" ht="12.75">
      <c r="A310" s="74">
        <v>42581</v>
      </c>
      <c r="B310" s="21">
        <v>212</v>
      </c>
      <c r="C310" s="21"/>
      <c r="Y310" s="75"/>
      <c r="Z310" s="61"/>
      <c r="AA310" s="61"/>
    </row>
    <row r="311" spans="1:27" ht="12.75">
      <c r="A311" s="74">
        <v>42582</v>
      </c>
      <c r="B311" s="21">
        <v>213</v>
      </c>
      <c r="C311" s="21"/>
      <c r="Y311" s="75"/>
      <c r="Z311" s="61"/>
      <c r="AA311" s="61"/>
    </row>
    <row r="312" spans="1:27" ht="12.75">
      <c r="A312" s="74">
        <v>42583</v>
      </c>
      <c r="B312" s="21">
        <v>214</v>
      </c>
      <c r="C312" s="21"/>
      <c r="Y312" s="75"/>
      <c r="Z312" s="61"/>
      <c r="AA312" s="61"/>
    </row>
    <row r="313" spans="1:27" ht="12.75">
      <c r="A313" s="74">
        <v>42584</v>
      </c>
      <c r="B313" s="21">
        <v>215</v>
      </c>
      <c r="C313" s="21"/>
      <c r="Y313" s="75"/>
      <c r="Z313" s="61"/>
      <c r="AA313" s="61"/>
    </row>
    <row r="314" spans="1:27" ht="12.75">
      <c r="A314" s="74">
        <v>42585</v>
      </c>
      <c r="B314" s="21">
        <v>216</v>
      </c>
      <c r="C314" s="21"/>
      <c r="Y314" s="75"/>
      <c r="Z314" s="61"/>
      <c r="AA314" s="61"/>
    </row>
    <row r="315" spans="1:27" ht="12.75">
      <c r="A315" s="74">
        <v>42586</v>
      </c>
      <c r="B315" s="21">
        <v>217</v>
      </c>
      <c r="C315" s="21"/>
      <c r="Y315" s="75"/>
      <c r="Z315" s="61"/>
      <c r="AA315" s="61"/>
    </row>
    <row r="316" spans="1:27" ht="12.75">
      <c r="A316" s="74"/>
      <c r="B316" s="21"/>
      <c r="C316" s="21"/>
      <c r="Y316" s="75"/>
      <c r="Z316" s="61"/>
      <c r="AA316" s="61"/>
    </row>
    <row r="317" spans="1:27" ht="12.75">
      <c r="A317" s="74"/>
      <c r="B317" s="21"/>
      <c r="C317" s="21"/>
      <c r="Y317" s="75"/>
      <c r="Z317" s="61"/>
      <c r="AA317" s="61"/>
    </row>
    <row r="318" spans="1:27" ht="12.75">
      <c r="A318" s="74"/>
      <c r="B318" s="21"/>
      <c r="C318" s="21"/>
      <c r="Y318" s="75"/>
      <c r="Z318" s="61"/>
      <c r="AA318" s="61"/>
    </row>
    <row r="319" spans="1:27" ht="12.75">
      <c r="A319" s="74"/>
      <c r="B319" s="21"/>
      <c r="C319" s="21"/>
      <c r="Y319" s="75"/>
      <c r="Z319" s="61"/>
      <c r="AA319" s="61"/>
    </row>
    <row r="320" ht="12.75">
      <c r="A320" s="8"/>
    </row>
    <row r="321" ht="12.75">
      <c r="A321" s="8"/>
    </row>
    <row r="322" ht="12.75">
      <c r="A322" s="8"/>
    </row>
    <row r="323" ht="12.75">
      <c r="A323" s="8"/>
    </row>
    <row r="324" ht="12.75">
      <c r="A324" s="8"/>
    </row>
    <row r="325" ht="12.75">
      <c r="A325" s="8"/>
    </row>
    <row r="326" ht="12.75">
      <c r="A326" s="8"/>
    </row>
    <row r="327" ht="12.75">
      <c r="A327" s="8"/>
    </row>
    <row r="328" ht="12.75">
      <c r="A328" s="8"/>
    </row>
    <row r="329" ht="12.75">
      <c r="A329" s="8"/>
    </row>
    <row r="330" ht="12.75">
      <c r="A330" s="8"/>
    </row>
    <row r="331" ht="12.75">
      <c r="A331" s="8"/>
    </row>
    <row r="332" ht="12.75">
      <c r="A332" s="8"/>
    </row>
    <row r="333" ht="12.75">
      <c r="A333" s="8"/>
    </row>
    <row r="334" ht="12.75">
      <c r="A334" s="8"/>
    </row>
    <row r="335" ht="12.75">
      <c r="A335" s="8"/>
    </row>
    <row r="336" ht="12.75">
      <c r="A336" s="8"/>
    </row>
    <row r="337" ht="12.75">
      <c r="A337" s="8"/>
    </row>
    <row r="338" ht="12.75">
      <c r="A338" s="8"/>
    </row>
    <row r="339" ht="12.75">
      <c r="A339" s="8"/>
    </row>
    <row r="340" ht="12.75">
      <c r="A340" s="8"/>
    </row>
    <row r="341" ht="12.75">
      <c r="A341" s="8"/>
    </row>
    <row r="342" ht="12.75">
      <c r="A342" s="8"/>
    </row>
    <row r="343" ht="12.75">
      <c r="A343" s="8"/>
    </row>
    <row r="344" ht="12.75">
      <c r="A344" s="8"/>
    </row>
    <row r="345" ht="12.75">
      <c r="A345" s="8"/>
    </row>
    <row r="346" ht="12.75">
      <c r="A346" s="8"/>
    </row>
    <row r="347" ht="12.75">
      <c r="A347" s="8"/>
    </row>
    <row r="348" ht="12.75">
      <c r="A348" s="8"/>
    </row>
    <row r="349" ht="12.75">
      <c r="A349" s="8"/>
    </row>
    <row r="350" ht="12.75">
      <c r="A350" s="8"/>
    </row>
    <row r="351" ht="12.75">
      <c r="A351" s="8"/>
    </row>
    <row r="352" ht="12.75">
      <c r="A352" s="8"/>
    </row>
    <row r="353" ht="12.75">
      <c r="A353" s="8"/>
    </row>
    <row r="354" ht="12.75">
      <c r="A354" s="8"/>
    </row>
    <row r="355" ht="12.75">
      <c r="A355" s="8"/>
    </row>
    <row r="356" ht="12.75">
      <c r="A356" s="8"/>
    </row>
    <row r="357" ht="12.75">
      <c r="A357" s="8"/>
    </row>
    <row r="358" ht="12.75">
      <c r="A358" s="8"/>
    </row>
    <row r="359" ht="12.75">
      <c r="A359" s="8"/>
    </row>
    <row r="360" ht="12.75">
      <c r="A360" s="8"/>
    </row>
    <row r="361" ht="12.75">
      <c r="A361" s="8"/>
    </row>
    <row r="362" ht="12.75">
      <c r="A362" s="8"/>
    </row>
    <row r="363" ht="12.75">
      <c r="A363" s="8"/>
    </row>
    <row r="364" ht="12.75">
      <c r="A364" s="8"/>
    </row>
    <row r="365" ht="12.75">
      <c r="A365" s="8"/>
    </row>
    <row r="366" ht="12.75">
      <c r="A366" s="8"/>
    </row>
    <row r="367" ht="12.75">
      <c r="A367" s="8"/>
    </row>
    <row r="368" ht="12.75">
      <c r="A368" s="8"/>
    </row>
    <row r="369" ht="12.75">
      <c r="A369" s="8"/>
    </row>
    <row r="370" ht="12.75">
      <c r="A370" s="8"/>
    </row>
    <row r="371" ht="12.75">
      <c r="A371" s="8"/>
    </row>
    <row r="372" ht="12.75">
      <c r="A372" s="8"/>
    </row>
    <row r="373" ht="12.75">
      <c r="A373" s="8"/>
    </row>
    <row r="374" ht="12.75">
      <c r="A374" s="8"/>
    </row>
    <row r="375" ht="12.75">
      <c r="A375" s="8"/>
    </row>
    <row r="376" ht="12.75">
      <c r="A376" s="8"/>
    </row>
    <row r="377" ht="12.75">
      <c r="A377" s="8"/>
    </row>
    <row r="378" ht="12.75">
      <c r="A378" s="8"/>
    </row>
    <row r="379" ht="12.75">
      <c r="A379" s="8"/>
    </row>
    <row r="380" ht="12.75">
      <c r="A380" s="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sheetData>
  <sheetProtection/>
  <mergeCells count="5">
    <mergeCell ref="S5:X5"/>
    <mergeCell ref="S4:X4"/>
    <mergeCell ref="I5:M5"/>
    <mergeCell ref="B4:D4"/>
    <mergeCell ref="D290:Y290"/>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7" manualBreakCount="7">
    <brk id="37" max="255" man="1"/>
    <brk id="67" max="255" man="1"/>
    <brk id="98" max="255" man="1"/>
    <brk id="129" max="255" man="1"/>
    <brk id="188" max="255" man="1"/>
    <brk id="218" max="255" man="1"/>
    <brk id="249" max="255" man="1"/>
  </rowBreaks>
  <legacyDrawing r:id="rId2"/>
</worksheet>
</file>

<file path=xl/worksheets/sheet2.xml><?xml version="1.0" encoding="utf-8"?>
<worksheet xmlns="http://schemas.openxmlformats.org/spreadsheetml/2006/main" xmlns:r="http://schemas.openxmlformats.org/officeDocument/2006/relationships">
  <dimension ref="A1:AA3961"/>
  <sheetViews>
    <sheetView tabSelected="1" zoomScalePageLayoutView="0" workbookViewId="0" topLeftCell="A1">
      <selection activeCell="B2" sqref="B2"/>
    </sheetView>
  </sheetViews>
  <sheetFormatPr defaultColWidth="8.8515625" defaultRowHeight="12.75"/>
  <cols>
    <col min="1" max="1" width="6.8515625" style="2" customWidth="1"/>
    <col min="2" max="3" width="5.28125" style="2" customWidth="1"/>
    <col min="4" max="4" width="5.28125" style="21" customWidth="1"/>
    <col min="5" max="6" width="5.28125" style="12" customWidth="1"/>
    <col min="7" max="7" width="6.421875" style="2" customWidth="1"/>
    <col min="8" max="14" width="6.421875" style="12" customWidth="1"/>
    <col min="15" max="25" width="5.28125" style="12" customWidth="1"/>
    <col min="26" max="26" width="5.140625" style="31" customWidth="1"/>
    <col min="27" max="27" width="6.7109375" style="0" customWidth="1"/>
  </cols>
  <sheetData>
    <row r="1" spans="1:26" s="44" customFormat="1" ht="20.25">
      <c r="A1" s="47" t="s">
        <v>36</v>
      </c>
      <c r="B1" s="48"/>
      <c r="C1" s="48"/>
      <c r="D1" s="48"/>
      <c r="E1" s="49"/>
      <c r="F1" s="49"/>
      <c r="G1" s="48"/>
      <c r="H1" s="49"/>
      <c r="I1" s="49"/>
      <c r="J1" s="49"/>
      <c r="K1" s="49"/>
      <c r="L1" s="49"/>
      <c r="M1" s="49"/>
      <c r="N1" s="49"/>
      <c r="O1" s="42"/>
      <c r="P1" s="42"/>
      <c r="Q1" s="42"/>
      <c r="R1" s="42"/>
      <c r="S1" s="42"/>
      <c r="T1" s="42"/>
      <c r="U1" s="42"/>
      <c r="V1" s="42"/>
      <c r="W1" s="42"/>
      <c r="X1" s="42"/>
      <c r="Y1" s="42"/>
      <c r="Z1" s="43"/>
    </row>
    <row r="2" spans="1:8" ht="12.75">
      <c r="A2" s="7" t="s">
        <v>28</v>
      </c>
      <c r="D2" s="2"/>
      <c r="H2" s="18"/>
    </row>
    <row r="3" spans="1:4" ht="20.25">
      <c r="A3" s="65" t="s">
        <v>10</v>
      </c>
      <c r="D3" s="2"/>
    </row>
    <row r="4" spans="2:25" ht="15.75">
      <c r="B4" s="10"/>
      <c r="C4" s="33" t="s">
        <v>16</v>
      </c>
      <c r="D4" s="11"/>
      <c r="E4" s="45" t="s">
        <v>10</v>
      </c>
      <c r="F4" s="35"/>
      <c r="G4" s="35"/>
      <c r="H4" s="35"/>
      <c r="I4" s="35"/>
      <c r="J4" s="35"/>
      <c r="K4" s="35"/>
      <c r="L4" s="35"/>
      <c r="M4" s="35"/>
      <c r="N4" s="35"/>
      <c r="O4" s="93" t="s">
        <v>32</v>
      </c>
      <c r="P4" s="94"/>
      <c r="Q4" s="94"/>
      <c r="R4" s="94"/>
      <c r="S4" s="94"/>
      <c r="T4" s="94"/>
      <c r="U4" s="94"/>
      <c r="V4" s="94"/>
      <c r="W4" s="94"/>
      <c r="X4" s="94"/>
      <c r="Y4" s="95"/>
    </row>
    <row r="5" spans="2:25" ht="12.75">
      <c r="B5" s="24"/>
      <c r="C5" s="21"/>
      <c r="D5" s="28"/>
      <c r="E5" s="18"/>
      <c r="F5" s="30"/>
      <c r="G5" s="18"/>
      <c r="H5" s="18"/>
      <c r="I5" s="18"/>
      <c r="J5" s="18"/>
      <c r="K5" s="18"/>
      <c r="L5" s="18"/>
      <c r="M5" s="18"/>
      <c r="N5" s="30"/>
      <c r="O5" s="91" t="s">
        <v>33</v>
      </c>
      <c r="P5" s="91"/>
      <c r="Q5" s="91"/>
      <c r="R5" s="91"/>
      <c r="S5" s="92"/>
      <c r="T5" s="80" t="s">
        <v>31</v>
      </c>
      <c r="U5" s="81"/>
      <c r="V5" s="81"/>
      <c r="W5" s="81"/>
      <c r="X5" s="81"/>
      <c r="Y5" s="82"/>
    </row>
    <row r="6" spans="1:27" ht="144" customHeight="1" thickBot="1">
      <c r="A6" s="3" t="s">
        <v>15</v>
      </c>
      <c r="B6" s="5" t="s">
        <v>5</v>
      </c>
      <c r="C6" s="4" t="s">
        <v>19</v>
      </c>
      <c r="D6" s="6" t="s">
        <v>17</v>
      </c>
      <c r="E6" s="17" t="s">
        <v>9</v>
      </c>
      <c r="F6" s="27" t="s">
        <v>18</v>
      </c>
      <c r="G6" s="4" t="s">
        <v>29</v>
      </c>
      <c r="H6" s="13" t="s">
        <v>1</v>
      </c>
      <c r="I6" s="13" t="s">
        <v>2</v>
      </c>
      <c r="J6" s="13" t="s">
        <v>3</v>
      </c>
      <c r="K6" s="13" t="s">
        <v>4</v>
      </c>
      <c r="L6" s="13" t="s">
        <v>7</v>
      </c>
      <c r="M6" s="13" t="s">
        <v>8</v>
      </c>
      <c r="N6" s="14" t="s">
        <v>6</v>
      </c>
      <c r="O6" s="13" t="s">
        <v>20</v>
      </c>
      <c r="P6" s="13" t="s">
        <v>21</v>
      </c>
      <c r="Q6" s="13" t="s">
        <v>11</v>
      </c>
      <c r="R6" s="13" t="s">
        <v>22</v>
      </c>
      <c r="S6" s="14" t="s">
        <v>23</v>
      </c>
      <c r="T6" s="13" t="s">
        <v>27</v>
      </c>
      <c r="U6" s="13" t="s">
        <v>26</v>
      </c>
      <c r="V6" s="13" t="s">
        <v>24</v>
      </c>
      <c r="W6" s="13" t="s">
        <v>12</v>
      </c>
      <c r="X6" s="13" t="s">
        <v>13</v>
      </c>
      <c r="Y6" s="14" t="s">
        <v>14</v>
      </c>
      <c r="Z6" s="32"/>
      <c r="AA6" s="1"/>
    </row>
    <row r="7" spans="1:26" ht="12.75">
      <c r="A7" s="8">
        <v>40817</v>
      </c>
      <c r="B7" s="2">
        <v>274</v>
      </c>
      <c r="D7"/>
      <c r="E7"/>
      <c r="F7" s="26"/>
      <c r="N7" s="15"/>
      <c r="O7" s="18">
        <f>(E7-0)*-1</f>
        <v>0</v>
      </c>
      <c r="P7" s="18">
        <f>(0.1-E7)</f>
        <v>0.1</v>
      </c>
      <c r="Q7" s="18">
        <f>0.2-E7</f>
        <v>0.2</v>
      </c>
      <c r="R7" s="18">
        <f>0.3-E7</f>
        <v>0.3</v>
      </c>
      <c r="S7" s="16">
        <f>0.4-E7</f>
        <v>0.4</v>
      </c>
      <c r="T7" s="18">
        <f>9.8-E7</f>
        <v>9.8</v>
      </c>
      <c r="U7" s="18">
        <f>8.7-E7</f>
        <v>8.7</v>
      </c>
      <c r="V7" s="20">
        <f>3.53-E7</f>
        <v>3.53</v>
      </c>
      <c r="W7" s="12">
        <f>3.55-E7</f>
        <v>3.55</v>
      </c>
      <c r="X7" s="12">
        <f>4-E7</f>
        <v>4</v>
      </c>
      <c r="Y7" s="16">
        <f>3.8-E7</f>
        <v>3.8</v>
      </c>
      <c r="Z7" s="68"/>
    </row>
    <row r="8" spans="1:25" ht="12.75">
      <c r="A8" s="8">
        <v>40818</v>
      </c>
      <c r="B8" s="2">
        <v>275</v>
      </c>
      <c r="D8"/>
      <c r="E8"/>
      <c r="F8" s="26"/>
      <c r="N8" s="16"/>
      <c r="O8" s="18">
        <f aca="true" t="shared" si="0" ref="O8:O71">(E8-0)*-1</f>
        <v>0</v>
      </c>
      <c r="P8" s="18">
        <f aca="true" t="shared" si="1" ref="P8:P71">(0.1-E8)</f>
        <v>0.1</v>
      </c>
      <c r="Q8" s="18">
        <f aca="true" t="shared" si="2" ref="Q8:Q71">0.2-E8</f>
        <v>0.2</v>
      </c>
      <c r="R8" s="18">
        <f aca="true" t="shared" si="3" ref="R8:R71">0.3-E8</f>
        <v>0.3</v>
      </c>
      <c r="S8" s="16">
        <f aca="true" t="shared" si="4" ref="S8:S71">0.4-E8</f>
        <v>0.4</v>
      </c>
      <c r="T8" s="18">
        <f aca="true" t="shared" si="5" ref="T8:T71">9.8-E8</f>
        <v>9.8</v>
      </c>
      <c r="U8" s="18">
        <f aca="true" t="shared" si="6" ref="U8:U71">8.7-E8</f>
        <v>8.7</v>
      </c>
      <c r="V8" s="20">
        <f aca="true" t="shared" si="7" ref="V8:V71">3.53-E8</f>
        <v>3.53</v>
      </c>
      <c r="W8" s="12">
        <f aca="true" t="shared" si="8" ref="W8:W71">3.55-E8</f>
        <v>3.55</v>
      </c>
      <c r="X8" s="12">
        <f aca="true" t="shared" si="9" ref="X8:X71">4-E8</f>
        <v>4</v>
      </c>
      <c r="Y8" s="16">
        <f aca="true" t="shared" si="10" ref="Y8:Y71">3.8-E8</f>
        <v>3.8</v>
      </c>
    </row>
    <row r="9" spans="1:25" ht="12.75">
      <c r="A9" s="8">
        <v>40819</v>
      </c>
      <c r="B9" s="2">
        <v>276</v>
      </c>
      <c r="D9"/>
      <c r="E9"/>
      <c r="F9" s="26"/>
      <c r="N9" s="16"/>
      <c r="O9" s="18">
        <f t="shared" si="0"/>
        <v>0</v>
      </c>
      <c r="P9" s="18">
        <f t="shared" si="1"/>
        <v>0.1</v>
      </c>
      <c r="Q9" s="18">
        <f t="shared" si="2"/>
        <v>0.2</v>
      </c>
      <c r="R9" s="18">
        <f t="shared" si="3"/>
        <v>0.3</v>
      </c>
      <c r="S9" s="16">
        <f t="shared" si="4"/>
        <v>0.4</v>
      </c>
      <c r="T9" s="18">
        <f t="shared" si="5"/>
        <v>9.8</v>
      </c>
      <c r="U9" s="18">
        <f t="shared" si="6"/>
        <v>8.7</v>
      </c>
      <c r="V9" s="20">
        <f t="shared" si="7"/>
        <v>3.53</v>
      </c>
      <c r="W9" s="12">
        <f t="shared" si="8"/>
        <v>3.55</v>
      </c>
      <c r="X9" s="12">
        <f t="shared" si="9"/>
        <v>4</v>
      </c>
      <c r="Y9" s="16">
        <f t="shared" si="10"/>
        <v>3.8</v>
      </c>
    </row>
    <row r="10" spans="1:25" ht="12.75">
      <c r="A10" s="8">
        <v>40820</v>
      </c>
      <c r="B10" s="2">
        <v>277</v>
      </c>
      <c r="D10"/>
      <c r="E10"/>
      <c r="F10" s="26"/>
      <c r="N10" s="16"/>
      <c r="O10" s="18">
        <f t="shared" si="0"/>
        <v>0</v>
      </c>
      <c r="P10" s="18">
        <f t="shared" si="1"/>
        <v>0.1</v>
      </c>
      <c r="Q10" s="18">
        <f t="shared" si="2"/>
        <v>0.2</v>
      </c>
      <c r="R10" s="18">
        <f t="shared" si="3"/>
        <v>0.3</v>
      </c>
      <c r="S10" s="16">
        <f t="shared" si="4"/>
        <v>0.4</v>
      </c>
      <c r="T10" s="18">
        <f t="shared" si="5"/>
        <v>9.8</v>
      </c>
      <c r="U10" s="18">
        <f t="shared" si="6"/>
        <v>8.7</v>
      </c>
      <c r="V10" s="20">
        <f t="shared" si="7"/>
        <v>3.53</v>
      </c>
      <c r="W10" s="12">
        <f t="shared" si="8"/>
        <v>3.55</v>
      </c>
      <c r="X10" s="12">
        <f t="shared" si="9"/>
        <v>4</v>
      </c>
      <c r="Y10" s="16">
        <f t="shared" si="10"/>
        <v>3.8</v>
      </c>
    </row>
    <row r="11" spans="1:25" ht="12.75">
      <c r="A11" s="8">
        <v>40821</v>
      </c>
      <c r="B11" s="2">
        <v>278</v>
      </c>
      <c r="D11"/>
      <c r="E11"/>
      <c r="F11" s="26"/>
      <c r="N11" s="16"/>
      <c r="O11" s="18">
        <f t="shared" si="0"/>
        <v>0</v>
      </c>
      <c r="P11" s="18">
        <f t="shared" si="1"/>
        <v>0.1</v>
      </c>
      <c r="Q11" s="18">
        <f t="shared" si="2"/>
        <v>0.2</v>
      </c>
      <c r="R11" s="18">
        <f t="shared" si="3"/>
        <v>0.3</v>
      </c>
      <c r="S11" s="16">
        <f t="shared" si="4"/>
        <v>0.4</v>
      </c>
      <c r="T11" s="18">
        <f t="shared" si="5"/>
        <v>9.8</v>
      </c>
      <c r="U11" s="18">
        <f t="shared" si="6"/>
        <v>8.7</v>
      </c>
      <c r="V11" s="20">
        <f t="shared" si="7"/>
        <v>3.53</v>
      </c>
      <c r="W11" s="12">
        <f t="shared" si="8"/>
        <v>3.55</v>
      </c>
      <c r="X11" s="12">
        <f t="shared" si="9"/>
        <v>4</v>
      </c>
      <c r="Y11" s="16">
        <f t="shared" si="10"/>
        <v>3.8</v>
      </c>
    </row>
    <row r="12" spans="1:25" ht="12.75">
      <c r="A12" s="8">
        <v>40822</v>
      </c>
      <c r="B12" s="2">
        <v>279</v>
      </c>
      <c r="D12"/>
      <c r="E12"/>
      <c r="F12" s="26"/>
      <c r="N12" s="16"/>
      <c r="O12" s="18">
        <f t="shared" si="0"/>
        <v>0</v>
      </c>
      <c r="P12" s="18">
        <f t="shared" si="1"/>
        <v>0.1</v>
      </c>
      <c r="Q12" s="18">
        <f t="shared" si="2"/>
        <v>0.2</v>
      </c>
      <c r="R12" s="18">
        <f t="shared" si="3"/>
        <v>0.3</v>
      </c>
      <c r="S12" s="16">
        <f t="shared" si="4"/>
        <v>0.4</v>
      </c>
      <c r="T12" s="18">
        <f t="shared" si="5"/>
        <v>9.8</v>
      </c>
      <c r="U12" s="18">
        <f t="shared" si="6"/>
        <v>8.7</v>
      </c>
      <c r="V12" s="20">
        <f t="shared" si="7"/>
        <v>3.53</v>
      </c>
      <c r="W12" s="12">
        <f t="shared" si="8"/>
        <v>3.55</v>
      </c>
      <c r="X12" s="12">
        <f t="shared" si="9"/>
        <v>4</v>
      </c>
      <c r="Y12" s="16">
        <f t="shared" si="10"/>
        <v>3.8</v>
      </c>
    </row>
    <row r="13" spans="1:25" ht="12.75">
      <c r="A13" s="8">
        <v>40823</v>
      </c>
      <c r="B13" s="2">
        <v>280</v>
      </c>
      <c r="D13"/>
      <c r="E13"/>
      <c r="F13" s="26"/>
      <c r="N13" s="16"/>
      <c r="O13" s="18">
        <f t="shared" si="0"/>
        <v>0</v>
      </c>
      <c r="P13" s="18">
        <f t="shared" si="1"/>
        <v>0.1</v>
      </c>
      <c r="Q13" s="18">
        <f t="shared" si="2"/>
        <v>0.2</v>
      </c>
      <c r="R13" s="18">
        <f t="shared" si="3"/>
        <v>0.3</v>
      </c>
      <c r="S13" s="16">
        <f t="shared" si="4"/>
        <v>0.4</v>
      </c>
      <c r="T13" s="18">
        <f t="shared" si="5"/>
        <v>9.8</v>
      </c>
      <c r="U13" s="18">
        <f t="shared" si="6"/>
        <v>8.7</v>
      </c>
      <c r="V13" s="20">
        <f t="shared" si="7"/>
        <v>3.53</v>
      </c>
      <c r="W13" s="12">
        <f t="shared" si="8"/>
        <v>3.55</v>
      </c>
      <c r="X13" s="12">
        <f t="shared" si="9"/>
        <v>4</v>
      </c>
      <c r="Y13" s="16">
        <f t="shared" si="10"/>
        <v>3.8</v>
      </c>
    </row>
    <row r="14" spans="1:25" ht="12.75">
      <c r="A14" s="8">
        <v>40824</v>
      </c>
      <c r="B14" s="2">
        <v>281</v>
      </c>
      <c r="D14"/>
      <c r="E14"/>
      <c r="F14" s="26"/>
      <c r="N14" s="16"/>
      <c r="O14" s="18">
        <f t="shared" si="0"/>
        <v>0</v>
      </c>
      <c r="P14" s="18">
        <f t="shared" si="1"/>
        <v>0.1</v>
      </c>
      <c r="Q14" s="18">
        <f t="shared" si="2"/>
        <v>0.2</v>
      </c>
      <c r="R14" s="18">
        <f t="shared" si="3"/>
        <v>0.3</v>
      </c>
      <c r="S14" s="16">
        <f t="shared" si="4"/>
        <v>0.4</v>
      </c>
      <c r="T14" s="18">
        <f t="shared" si="5"/>
        <v>9.8</v>
      </c>
      <c r="U14" s="18">
        <f t="shared" si="6"/>
        <v>8.7</v>
      </c>
      <c r="V14" s="20">
        <f t="shared" si="7"/>
        <v>3.53</v>
      </c>
      <c r="W14" s="12">
        <f t="shared" si="8"/>
        <v>3.55</v>
      </c>
      <c r="X14" s="12">
        <f t="shared" si="9"/>
        <v>4</v>
      </c>
      <c r="Y14" s="16">
        <f t="shared" si="10"/>
        <v>3.8</v>
      </c>
    </row>
    <row r="15" spans="1:25" ht="12.75">
      <c r="A15" s="8">
        <v>40825</v>
      </c>
      <c r="B15" s="2">
        <v>282</v>
      </c>
      <c r="D15"/>
      <c r="E15"/>
      <c r="F15" s="26"/>
      <c r="N15" s="16"/>
      <c r="O15" s="18">
        <f t="shared" si="0"/>
        <v>0</v>
      </c>
      <c r="P15" s="18">
        <f t="shared" si="1"/>
        <v>0.1</v>
      </c>
      <c r="Q15" s="18">
        <f t="shared" si="2"/>
        <v>0.2</v>
      </c>
      <c r="R15" s="18">
        <f t="shared" si="3"/>
        <v>0.3</v>
      </c>
      <c r="S15" s="16">
        <f t="shared" si="4"/>
        <v>0.4</v>
      </c>
      <c r="T15" s="18">
        <f t="shared" si="5"/>
        <v>9.8</v>
      </c>
      <c r="U15" s="18">
        <f t="shared" si="6"/>
        <v>8.7</v>
      </c>
      <c r="V15" s="20">
        <f t="shared" si="7"/>
        <v>3.53</v>
      </c>
      <c r="W15" s="12">
        <f t="shared" si="8"/>
        <v>3.55</v>
      </c>
      <c r="X15" s="12">
        <f t="shared" si="9"/>
        <v>4</v>
      </c>
      <c r="Y15" s="16">
        <f t="shared" si="10"/>
        <v>3.8</v>
      </c>
    </row>
    <row r="16" spans="1:25" ht="12.75">
      <c r="A16" s="8">
        <v>40826</v>
      </c>
      <c r="B16" s="2">
        <v>283</v>
      </c>
      <c r="D16"/>
      <c r="E16"/>
      <c r="F16" s="26"/>
      <c r="N16" s="16"/>
      <c r="O16" s="18">
        <f t="shared" si="0"/>
        <v>0</v>
      </c>
      <c r="P16" s="18">
        <f t="shared" si="1"/>
        <v>0.1</v>
      </c>
      <c r="Q16" s="18">
        <f t="shared" si="2"/>
        <v>0.2</v>
      </c>
      <c r="R16" s="18">
        <f t="shared" si="3"/>
        <v>0.3</v>
      </c>
      <c r="S16" s="16">
        <f t="shared" si="4"/>
        <v>0.4</v>
      </c>
      <c r="T16" s="18">
        <f t="shared" si="5"/>
        <v>9.8</v>
      </c>
      <c r="U16" s="18">
        <f t="shared" si="6"/>
        <v>8.7</v>
      </c>
      <c r="V16" s="20">
        <f t="shared" si="7"/>
        <v>3.53</v>
      </c>
      <c r="W16" s="12">
        <f t="shared" si="8"/>
        <v>3.55</v>
      </c>
      <c r="X16" s="12">
        <f t="shared" si="9"/>
        <v>4</v>
      </c>
      <c r="Y16" s="16">
        <f t="shared" si="10"/>
        <v>3.8</v>
      </c>
    </row>
    <row r="17" spans="1:25" ht="12.75">
      <c r="A17" s="8">
        <v>40827</v>
      </c>
      <c r="B17" s="2">
        <v>284</v>
      </c>
      <c r="D17"/>
      <c r="E17"/>
      <c r="F17" s="26"/>
      <c r="N17" s="16"/>
      <c r="O17" s="18">
        <f t="shared" si="0"/>
        <v>0</v>
      </c>
      <c r="P17" s="18">
        <f t="shared" si="1"/>
        <v>0.1</v>
      </c>
      <c r="Q17" s="18">
        <f t="shared" si="2"/>
        <v>0.2</v>
      </c>
      <c r="R17" s="18">
        <f t="shared" si="3"/>
        <v>0.3</v>
      </c>
      <c r="S17" s="16">
        <f t="shared" si="4"/>
        <v>0.4</v>
      </c>
      <c r="T17" s="18">
        <f t="shared" si="5"/>
        <v>9.8</v>
      </c>
      <c r="U17" s="18">
        <f t="shared" si="6"/>
        <v>8.7</v>
      </c>
      <c r="V17" s="20">
        <f t="shared" si="7"/>
        <v>3.53</v>
      </c>
      <c r="W17" s="12">
        <f t="shared" si="8"/>
        <v>3.55</v>
      </c>
      <c r="X17" s="12">
        <f t="shared" si="9"/>
        <v>4</v>
      </c>
      <c r="Y17" s="16">
        <f t="shared" si="10"/>
        <v>3.8</v>
      </c>
    </row>
    <row r="18" spans="1:25" ht="12.75">
      <c r="A18" s="8">
        <v>40828</v>
      </c>
      <c r="B18" s="2">
        <v>285</v>
      </c>
      <c r="D18"/>
      <c r="E18"/>
      <c r="F18" s="26"/>
      <c r="N18" s="16"/>
      <c r="O18" s="18">
        <f t="shared" si="0"/>
        <v>0</v>
      </c>
      <c r="P18" s="18">
        <f t="shared" si="1"/>
        <v>0.1</v>
      </c>
      <c r="Q18" s="18">
        <f t="shared" si="2"/>
        <v>0.2</v>
      </c>
      <c r="R18" s="18">
        <f t="shared" si="3"/>
        <v>0.3</v>
      </c>
      <c r="S18" s="16">
        <f t="shared" si="4"/>
        <v>0.4</v>
      </c>
      <c r="T18" s="18">
        <f t="shared" si="5"/>
        <v>9.8</v>
      </c>
      <c r="U18" s="18">
        <f t="shared" si="6"/>
        <v>8.7</v>
      </c>
      <c r="V18" s="20">
        <f t="shared" si="7"/>
        <v>3.53</v>
      </c>
      <c r="W18" s="12">
        <f t="shared" si="8"/>
        <v>3.55</v>
      </c>
      <c r="X18" s="12">
        <f t="shared" si="9"/>
        <v>4</v>
      </c>
      <c r="Y18" s="16">
        <f t="shared" si="10"/>
        <v>3.8</v>
      </c>
    </row>
    <row r="19" spans="1:25" ht="12.75">
      <c r="A19" s="8">
        <v>40829</v>
      </c>
      <c r="B19" s="2">
        <v>286</v>
      </c>
      <c r="D19"/>
      <c r="E19"/>
      <c r="F19" s="26"/>
      <c r="N19" s="16"/>
      <c r="O19" s="18">
        <f t="shared" si="0"/>
        <v>0</v>
      </c>
      <c r="P19" s="18">
        <f t="shared" si="1"/>
        <v>0.1</v>
      </c>
      <c r="Q19" s="18">
        <f t="shared" si="2"/>
        <v>0.2</v>
      </c>
      <c r="R19" s="18">
        <f t="shared" si="3"/>
        <v>0.3</v>
      </c>
      <c r="S19" s="16">
        <f t="shared" si="4"/>
        <v>0.4</v>
      </c>
      <c r="T19" s="18">
        <f t="shared" si="5"/>
        <v>9.8</v>
      </c>
      <c r="U19" s="18">
        <f t="shared" si="6"/>
        <v>8.7</v>
      </c>
      <c r="V19" s="20">
        <f t="shared" si="7"/>
        <v>3.53</v>
      </c>
      <c r="W19" s="12">
        <f t="shared" si="8"/>
        <v>3.55</v>
      </c>
      <c r="X19" s="12">
        <f t="shared" si="9"/>
        <v>4</v>
      </c>
      <c r="Y19" s="16">
        <f t="shared" si="10"/>
        <v>3.8</v>
      </c>
    </row>
    <row r="20" spans="1:25" ht="12.75">
      <c r="A20" s="8">
        <v>40830</v>
      </c>
      <c r="B20" s="2">
        <v>287</v>
      </c>
      <c r="D20"/>
      <c r="E20"/>
      <c r="F20" s="26"/>
      <c r="N20" s="16"/>
      <c r="O20" s="18">
        <f t="shared" si="0"/>
        <v>0</v>
      </c>
      <c r="P20" s="18">
        <f t="shared" si="1"/>
        <v>0.1</v>
      </c>
      <c r="Q20" s="18">
        <f t="shared" si="2"/>
        <v>0.2</v>
      </c>
      <c r="R20" s="18">
        <f t="shared" si="3"/>
        <v>0.3</v>
      </c>
      <c r="S20" s="16">
        <f t="shared" si="4"/>
        <v>0.4</v>
      </c>
      <c r="T20" s="18">
        <f t="shared" si="5"/>
        <v>9.8</v>
      </c>
      <c r="U20" s="18">
        <f t="shared" si="6"/>
        <v>8.7</v>
      </c>
      <c r="V20" s="20">
        <f t="shared" si="7"/>
        <v>3.53</v>
      </c>
      <c r="W20" s="12">
        <f t="shared" si="8"/>
        <v>3.55</v>
      </c>
      <c r="X20" s="12">
        <f t="shared" si="9"/>
        <v>4</v>
      </c>
      <c r="Y20" s="16">
        <f t="shared" si="10"/>
        <v>3.8</v>
      </c>
    </row>
    <row r="21" spans="1:25" ht="12.75">
      <c r="A21" s="8">
        <v>40831</v>
      </c>
      <c r="B21" s="2">
        <v>288</v>
      </c>
      <c r="D21"/>
      <c r="E21"/>
      <c r="F21" s="26"/>
      <c r="N21" s="16"/>
      <c r="O21" s="18">
        <f t="shared" si="0"/>
        <v>0</v>
      </c>
      <c r="P21" s="18">
        <f t="shared" si="1"/>
        <v>0.1</v>
      </c>
      <c r="Q21" s="18">
        <f t="shared" si="2"/>
        <v>0.2</v>
      </c>
      <c r="R21" s="18">
        <f t="shared" si="3"/>
        <v>0.3</v>
      </c>
      <c r="S21" s="16">
        <f t="shared" si="4"/>
        <v>0.4</v>
      </c>
      <c r="T21" s="18">
        <f t="shared" si="5"/>
        <v>9.8</v>
      </c>
      <c r="U21" s="18">
        <f t="shared" si="6"/>
        <v>8.7</v>
      </c>
      <c r="V21" s="20">
        <f t="shared" si="7"/>
        <v>3.53</v>
      </c>
      <c r="W21" s="12">
        <f t="shared" si="8"/>
        <v>3.55</v>
      </c>
      <c r="X21" s="12">
        <f t="shared" si="9"/>
        <v>4</v>
      </c>
      <c r="Y21" s="16">
        <f t="shared" si="10"/>
        <v>3.8</v>
      </c>
    </row>
    <row r="22" spans="1:25" ht="12.75">
      <c r="A22" s="8">
        <v>40832</v>
      </c>
      <c r="B22" s="2">
        <v>289</v>
      </c>
      <c r="D22"/>
      <c r="E22"/>
      <c r="F22" s="26"/>
      <c r="N22" s="16"/>
      <c r="O22" s="18">
        <f t="shared" si="0"/>
        <v>0</v>
      </c>
      <c r="P22" s="18">
        <f t="shared" si="1"/>
        <v>0.1</v>
      </c>
      <c r="Q22" s="18">
        <f t="shared" si="2"/>
        <v>0.2</v>
      </c>
      <c r="R22" s="18">
        <f t="shared" si="3"/>
        <v>0.3</v>
      </c>
      <c r="S22" s="16">
        <f t="shared" si="4"/>
        <v>0.4</v>
      </c>
      <c r="T22" s="18">
        <f t="shared" si="5"/>
        <v>9.8</v>
      </c>
      <c r="U22" s="18">
        <f t="shared" si="6"/>
        <v>8.7</v>
      </c>
      <c r="V22" s="20">
        <f t="shared" si="7"/>
        <v>3.53</v>
      </c>
      <c r="W22" s="12">
        <f t="shared" si="8"/>
        <v>3.55</v>
      </c>
      <c r="X22" s="12">
        <f t="shared" si="9"/>
        <v>4</v>
      </c>
      <c r="Y22" s="16">
        <f t="shared" si="10"/>
        <v>3.8</v>
      </c>
    </row>
    <row r="23" spans="1:25" ht="12.75">
      <c r="A23" s="8">
        <v>40833</v>
      </c>
      <c r="B23" s="2">
        <v>290</v>
      </c>
      <c r="D23"/>
      <c r="E23"/>
      <c r="F23" s="26"/>
      <c r="N23" s="16"/>
      <c r="O23" s="18">
        <f t="shared" si="0"/>
        <v>0</v>
      </c>
      <c r="P23" s="18">
        <f t="shared" si="1"/>
        <v>0.1</v>
      </c>
      <c r="Q23" s="18">
        <f t="shared" si="2"/>
        <v>0.2</v>
      </c>
      <c r="R23" s="18">
        <f t="shared" si="3"/>
        <v>0.3</v>
      </c>
      <c r="S23" s="16">
        <f t="shared" si="4"/>
        <v>0.4</v>
      </c>
      <c r="T23" s="18">
        <f t="shared" si="5"/>
        <v>9.8</v>
      </c>
      <c r="U23" s="18">
        <f t="shared" si="6"/>
        <v>8.7</v>
      </c>
      <c r="V23" s="20">
        <f t="shared" si="7"/>
        <v>3.53</v>
      </c>
      <c r="W23" s="12">
        <f t="shared" si="8"/>
        <v>3.55</v>
      </c>
      <c r="X23" s="12">
        <f t="shared" si="9"/>
        <v>4</v>
      </c>
      <c r="Y23" s="16">
        <f t="shared" si="10"/>
        <v>3.8</v>
      </c>
    </row>
    <row r="24" spans="1:25" ht="12.75">
      <c r="A24" s="8">
        <v>40834</v>
      </c>
      <c r="B24" s="2">
        <v>291</v>
      </c>
      <c r="D24"/>
      <c r="E24"/>
      <c r="F24" s="26"/>
      <c r="N24" s="16"/>
      <c r="O24" s="18">
        <f t="shared" si="0"/>
        <v>0</v>
      </c>
      <c r="P24" s="18">
        <f t="shared" si="1"/>
        <v>0.1</v>
      </c>
      <c r="Q24" s="18">
        <f t="shared" si="2"/>
        <v>0.2</v>
      </c>
      <c r="R24" s="18">
        <f t="shared" si="3"/>
        <v>0.3</v>
      </c>
      <c r="S24" s="16">
        <f t="shared" si="4"/>
        <v>0.4</v>
      </c>
      <c r="T24" s="18">
        <f t="shared" si="5"/>
        <v>9.8</v>
      </c>
      <c r="U24" s="18">
        <f t="shared" si="6"/>
        <v>8.7</v>
      </c>
      <c r="V24" s="20">
        <f t="shared" si="7"/>
        <v>3.53</v>
      </c>
      <c r="W24" s="12">
        <f t="shared" si="8"/>
        <v>3.55</v>
      </c>
      <c r="X24" s="12">
        <f t="shared" si="9"/>
        <v>4</v>
      </c>
      <c r="Y24" s="16">
        <f t="shared" si="10"/>
        <v>3.8</v>
      </c>
    </row>
    <row r="25" spans="1:25" ht="12.75">
      <c r="A25" s="8">
        <v>40835</v>
      </c>
      <c r="B25" s="2">
        <v>292</v>
      </c>
      <c r="D25"/>
      <c r="E25"/>
      <c r="F25" s="26"/>
      <c r="N25" s="16"/>
      <c r="O25" s="18">
        <f t="shared" si="0"/>
        <v>0</v>
      </c>
      <c r="P25" s="18">
        <f t="shared" si="1"/>
        <v>0.1</v>
      </c>
      <c r="Q25" s="18">
        <f t="shared" si="2"/>
        <v>0.2</v>
      </c>
      <c r="R25" s="18">
        <f t="shared" si="3"/>
        <v>0.3</v>
      </c>
      <c r="S25" s="16">
        <f t="shared" si="4"/>
        <v>0.4</v>
      </c>
      <c r="T25" s="18">
        <f t="shared" si="5"/>
        <v>9.8</v>
      </c>
      <c r="U25" s="18">
        <f t="shared" si="6"/>
        <v>8.7</v>
      </c>
      <c r="V25" s="20">
        <f t="shared" si="7"/>
        <v>3.53</v>
      </c>
      <c r="W25" s="12">
        <f t="shared" si="8"/>
        <v>3.55</v>
      </c>
      <c r="X25" s="12">
        <f t="shared" si="9"/>
        <v>4</v>
      </c>
      <c r="Y25" s="16">
        <f t="shared" si="10"/>
        <v>3.8</v>
      </c>
    </row>
    <row r="26" spans="1:25" ht="12.75">
      <c r="A26" s="8">
        <v>40836</v>
      </c>
      <c r="B26" s="2">
        <v>293</v>
      </c>
      <c r="D26"/>
      <c r="E26">
        <v>0.018</v>
      </c>
      <c r="F26" s="26"/>
      <c r="N26" s="16"/>
      <c r="O26" s="18">
        <f t="shared" si="0"/>
        <v>-0.018</v>
      </c>
      <c r="P26" s="18">
        <f t="shared" si="1"/>
        <v>0.082</v>
      </c>
      <c r="Q26" s="18">
        <f t="shared" si="2"/>
        <v>0.18200000000000002</v>
      </c>
      <c r="R26" s="18">
        <f t="shared" si="3"/>
        <v>0.282</v>
      </c>
      <c r="S26" s="16">
        <f t="shared" si="4"/>
        <v>0.382</v>
      </c>
      <c r="T26" s="18">
        <f t="shared" si="5"/>
        <v>9.782</v>
      </c>
      <c r="U26" s="18">
        <f t="shared" si="6"/>
        <v>8.681999999999999</v>
      </c>
      <c r="V26" s="20">
        <f t="shared" si="7"/>
        <v>3.512</v>
      </c>
      <c r="W26" s="12">
        <f t="shared" si="8"/>
        <v>3.532</v>
      </c>
      <c r="X26" s="12">
        <f t="shared" si="9"/>
        <v>3.982</v>
      </c>
      <c r="Y26" s="16">
        <f t="shared" si="10"/>
        <v>3.782</v>
      </c>
    </row>
    <row r="27" spans="1:25" ht="12.75">
      <c r="A27" s="8">
        <v>40837</v>
      </c>
      <c r="B27" s="2">
        <v>294</v>
      </c>
      <c r="D27"/>
      <c r="E27">
        <v>0.034</v>
      </c>
      <c r="F27" s="26"/>
      <c r="N27" s="16"/>
      <c r="O27" s="18">
        <f t="shared" si="0"/>
        <v>-0.034</v>
      </c>
      <c r="P27" s="18">
        <f t="shared" si="1"/>
        <v>0.066</v>
      </c>
      <c r="Q27" s="18">
        <f t="shared" si="2"/>
        <v>0.166</v>
      </c>
      <c r="R27" s="18">
        <f t="shared" si="3"/>
        <v>0.266</v>
      </c>
      <c r="S27" s="16">
        <f t="shared" si="4"/>
        <v>0.366</v>
      </c>
      <c r="T27" s="18">
        <f t="shared" si="5"/>
        <v>9.766</v>
      </c>
      <c r="U27" s="18">
        <f t="shared" si="6"/>
        <v>8.665999999999999</v>
      </c>
      <c r="V27" s="20">
        <f t="shared" si="7"/>
        <v>3.496</v>
      </c>
      <c r="W27" s="12">
        <f t="shared" si="8"/>
        <v>3.516</v>
      </c>
      <c r="X27" s="12">
        <f t="shared" si="9"/>
        <v>3.966</v>
      </c>
      <c r="Y27" s="16">
        <f t="shared" si="10"/>
        <v>3.766</v>
      </c>
    </row>
    <row r="28" spans="1:25" ht="12.75">
      <c r="A28" s="8">
        <v>40838</v>
      </c>
      <c r="B28" s="2">
        <v>295</v>
      </c>
      <c r="D28"/>
      <c r="E28">
        <v>0.037</v>
      </c>
      <c r="F28" s="26"/>
      <c r="N28" s="16"/>
      <c r="O28" s="18">
        <f t="shared" si="0"/>
        <v>-0.037</v>
      </c>
      <c r="P28" s="18">
        <f t="shared" si="1"/>
        <v>0.063</v>
      </c>
      <c r="Q28" s="18">
        <f t="shared" si="2"/>
        <v>0.163</v>
      </c>
      <c r="R28" s="18">
        <f t="shared" si="3"/>
        <v>0.263</v>
      </c>
      <c r="S28" s="16">
        <f t="shared" si="4"/>
        <v>0.36300000000000004</v>
      </c>
      <c r="T28" s="18">
        <f t="shared" si="5"/>
        <v>9.763</v>
      </c>
      <c r="U28" s="18">
        <f t="shared" si="6"/>
        <v>8.662999999999998</v>
      </c>
      <c r="V28" s="20">
        <f t="shared" si="7"/>
        <v>3.493</v>
      </c>
      <c r="W28" s="12">
        <f t="shared" si="8"/>
        <v>3.513</v>
      </c>
      <c r="X28" s="12">
        <f t="shared" si="9"/>
        <v>3.963</v>
      </c>
      <c r="Y28" s="16">
        <f t="shared" si="10"/>
        <v>3.763</v>
      </c>
    </row>
    <row r="29" spans="1:25" ht="12.75">
      <c r="A29" s="8">
        <v>40839</v>
      </c>
      <c r="B29" s="2">
        <v>296</v>
      </c>
      <c r="D29"/>
      <c r="E29">
        <v>0.026</v>
      </c>
      <c r="F29" s="26"/>
      <c r="N29" s="16"/>
      <c r="O29" s="18">
        <f t="shared" si="0"/>
        <v>-0.026</v>
      </c>
      <c r="P29" s="18">
        <f t="shared" si="1"/>
        <v>0.07400000000000001</v>
      </c>
      <c r="Q29" s="18">
        <f t="shared" si="2"/>
        <v>0.17400000000000002</v>
      </c>
      <c r="R29" s="18">
        <f t="shared" si="3"/>
        <v>0.27399999999999997</v>
      </c>
      <c r="S29" s="16">
        <f t="shared" si="4"/>
        <v>0.374</v>
      </c>
      <c r="T29" s="18">
        <f t="shared" si="5"/>
        <v>9.774000000000001</v>
      </c>
      <c r="U29" s="18">
        <f t="shared" si="6"/>
        <v>8.674</v>
      </c>
      <c r="V29" s="20">
        <f t="shared" si="7"/>
        <v>3.504</v>
      </c>
      <c r="W29" s="12">
        <f t="shared" si="8"/>
        <v>3.524</v>
      </c>
      <c r="X29" s="12">
        <f t="shared" si="9"/>
        <v>3.974</v>
      </c>
      <c r="Y29" s="16">
        <f t="shared" si="10"/>
        <v>3.774</v>
      </c>
    </row>
    <row r="30" spans="1:25" ht="12.75">
      <c r="A30" s="8">
        <v>40840</v>
      </c>
      <c r="B30" s="2">
        <v>297</v>
      </c>
      <c r="D30"/>
      <c r="E30">
        <v>0.015</v>
      </c>
      <c r="F30" s="26"/>
      <c r="N30" s="16"/>
      <c r="O30" s="18">
        <f t="shared" si="0"/>
        <v>-0.015</v>
      </c>
      <c r="P30" s="18">
        <f t="shared" si="1"/>
        <v>0.085</v>
      </c>
      <c r="Q30" s="18">
        <f t="shared" si="2"/>
        <v>0.185</v>
      </c>
      <c r="R30" s="18">
        <f t="shared" si="3"/>
        <v>0.285</v>
      </c>
      <c r="S30" s="16">
        <f t="shared" si="4"/>
        <v>0.385</v>
      </c>
      <c r="T30" s="18">
        <f t="shared" si="5"/>
        <v>9.785</v>
      </c>
      <c r="U30" s="18">
        <f t="shared" si="6"/>
        <v>8.684999999999999</v>
      </c>
      <c r="V30" s="20">
        <f t="shared" si="7"/>
        <v>3.5149999999999997</v>
      </c>
      <c r="W30" s="12">
        <f t="shared" si="8"/>
        <v>3.5349999999999997</v>
      </c>
      <c r="X30" s="12">
        <f t="shared" si="9"/>
        <v>3.985</v>
      </c>
      <c r="Y30" s="16">
        <f t="shared" si="10"/>
        <v>3.7849999999999997</v>
      </c>
    </row>
    <row r="31" spans="1:25" ht="12.75">
      <c r="A31" s="8">
        <v>40841</v>
      </c>
      <c r="B31" s="2">
        <v>298</v>
      </c>
      <c r="D31"/>
      <c r="E31">
        <v>0.001</v>
      </c>
      <c r="F31" s="26"/>
      <c r="N31" s="16"/>
      <c r="O31" s="18">
        <f t="shared" si="0"/>
        <v>-0.001</v>
      </c>
      <c r="P31" s="18">
        <f t="shared" si="1"/>
        <v>0.099</v>
      </c>
      <c r="Q31" s="18">
        <f t="shared" si="2"/>
        <v>0.199</v>
      </c>
      <c r="R31" s="18">
        <f t="shared" si="3"/>
        <v>0.299</v>
      </c>
      <c r="S31" s="16">
        <f t="shared" si="4"/>
        <v>0.399</v>
      </c>
      <c r="T31" s="18">
        <f t="shared" si="5"/>
        <v>9.799000000000001</v>
      </c>
      <c r="U31" s="18">
        <f t="shared" si="6"/>
        <v>8.699</v>
      </c>
      <c r="V31" s="20">
        <f t="shared" si="7"/>
        <v>3.529</v>
      </c>
      <c r="W31" s="12">
        <f t="shared" si="8"/>
        <v>3.549</v>
      </c>
      <c r="X31" s="12">
        <f t="shared" si="9"/>
        <v>3.999</v>
      </c>
      <c r="Y31" s="16">
        <f t="shared" si="10"/>
        <v>3.799</v>
      </c>
    </row>
    <row r="32" spans="1:25" ht="12.75">
      <c r="A32" s="8">
        <v>40842</v>
      </c>
      <c r="B32" s="2">
        <v>299</v>
      </c>
      <c r="D32"/>
      <c r="E32">
        <v>-0.02</v>
      </c>
      <c r="F32" s="26"/>
      <c r="N32" s="16"/>
      <c r="O32" s="18">
        <f t="shared" si="0"/>
        <v>0.02</v>
      </c>
      <c r="P32" s="18">
        <f t="shared" si="1"/>
        <v>0.12000000000000001</v>
      </c>
      <c r="Q32" s="18">
        <f t="shared" si="2"/>
        <v>0.22</v>
      </c>
      <c r="R32" s="18">
        <f t="shared" si="3"/>
        <v>0.32</v>
      </c>
      <c r="S32" s="16">
        <f t="shared" si="4"/>
        <v>0.42000000000000004</v>
      </c>
      <c r="T32" s="18">
        <f t="shared" si="5"/>
        <v>9.82</v>
      </c>
      <c r="U32" s="18">
        <f t="shared" si="6"/>
        <v>8.719999999999999</v>
      </c>
      <c r="V32" s="20">
        <f t="shared" si="7"/>
        <v>3.55</v>
      </c>
      <c r="W32" s="12">
        <f t="shared" si="8"/>
        <v>3.57</v>
      </c>
      <c r="X32" s="12">
        <f t="shared" si="9"/>
        <v>4.02</v>
      </c>
      <c r="Y32" s="16">
        <f t="shared" si="10"/>
        <v>3.82</v>
      </c>
    </row>
    <row r="33" spans="1:25" ht="12.75">
      <c r="A33" s="8">
        <v>40843</v>
      </c>
      <c r="B33" s="2">
        <v>300</v>
      </c>
      <c r="D33"/>
      <c r="E33">
        <v>-0.013</v>
      </c>
      <c r="F33" s="26"/>
      <c r="N33" s="16"/>
      <c r="O33" s="18">
        <f t="shared" si="0"/>
        <v>0.013</v>
      </c>
      <c r="P33" s="18">
        <f t="shared" si="1"/>
        <v>0.113</v>
      </c>
      <c r="Q33" s="18">
        <f t="shared" si="2"/>
        <v>0.21300000000000002</v>
      </c>
      <c r="R33" s="18">
        <f t="shared" si="3"/>
        <v>0.313</v>
      </c>
      <c r="S33" s="16">
        <f t="shared" si="4"/>
        <v>0.41300000000000003</v>
      </c>
      <c r="T33" s="18">
        <f t="shared" si="5"/>
        <v>9.813</v>
      </c>
      <c r="U33" s="18">
        <f t="shared" si="6"/>
        <v>8.713</v>
      </c>
      <c r="V33" s="20">
        <f t="shared" si="7"/>
        <v>3.5429999999999997</v>
      </c>
      <c r="W33" s="12">
        <f t="shared" si="8"/>
        <v>3.5629999999999997</v>
      </c>
      <c r="X33" s="12">
        <f t="shared" si="9"/>
        <v>4.013</v>
      </c>
      <c r="Y33" s="16">
        <f t="shared" si="10"/>
        <v>3.8129999999999997</v>
      </c>
    </row>
    <row r="34" spans="1:25" ht="12.75">
      <c r="A34" s="8">
        <v>40844</v>
      </c>
      <c r="B34" s="2">
        <v>301</v>
      </c>
      <c r="D34"/>
      <c r="E34">
        <v>0.045</v>
      </c>
      <c r="F34" s="26"/>
      <c r="N34" s="16"/>
      <c r="O34" s="18">
        <f t="shared" si="0"/>
        <v>-0.045</v>
      </c>
      <c r="P34" s="18">
        <f t="shared" si="1"/>
        <v>0.05500000000000001</v>
      </c>
      <c r="Q34" s="18">
        <f t="shared" si="2"/>
        <v>0.15500000000000003</v>
      </c>
      <c r="R34" s="18">
        <f t="shared" si="3"/>
        <v>0.255</v>
      </c>
      <c r="S34" s="16">
        <f t="shared" si="4"/>
        <v>0.35500000000000004</v>
      </c>
      <c r="T34" s="18">
        <f t="shared" si="5"/>
        <v>9.755</v>
      </c>
      <c r="U34" s="18">
        <f t="shared" si="6"/>
        <v>8.655</v>
      </c>
      <c r="V34" s="20">
        <f t="shared" si="7"/>
        <v>3.485</v>
      </c>
      <c r="W34" s="12">
        <f t="shared" si="8"/>
        <v>3.505</v>
      </c>
      <c r="X34" s="12">
        <f t="shared" si="9"/>
        <v>3.955</v>
      </c>
      <c r="Y34" s="16">
        <f t="shared" si="10"/>
        <v>3.755</v>
      </c>
    </row>
    <row r="35" spans="1:25" ht="12.75">
      <c r="A35" s="8">
        <v>40845</v>
      </c>
      <c r="B35" s="2">
        <v>302</v>
      </c>
      <c r="D35"/>
      <c r="E35">
        <v>0.057</v>
      </c>
      <c r="F35" s="26"/>
      <c r="N35" s="16"/>
      <c r="O35" s="18">
        <f t="shared" si="0"/>
        <v>-0.057</v>
      </c>
      <c r="P35" s="18">
        <f t="shared" si="1"/>
        <v>0.043000000000000003</v>
      </c>
      <c r="Q35" s="18">
        <f t="shared" si="2"/>
        <v>0.14300000000000002</v>
      </c>
      <c r="R35" s="18">
        <f t="shared" si="3"/>
        <v>0.243</v>
      </c>
      <c r="S35" s="16">
        <f t="shared" si="4"/>
        <v>0.343</v>
      </c>
      <c r="T35" s="18">
        <f t="shared" si="5"/>
        <v>9.743</v>
      </c>
      <c r="U35" s="18">
        <f t="shared" si="6"/>
        <v>8.642999999999999</v>
      </c>
      <c r="V35" s="20">
        <f t="shared" si="7"/>
        <v>3.473</v>
      </c>
      <c r="W35" s="12">
        <f t="shared" si="8"/>
        <v>3.493</v>
      </c>
      <c r="X35" s="12">
        <f t="shared" si="9"/>
        <v>3.943</v>
      </c>
      <c r="Y35" s="16">
        <f t="shared" si="10"/>
        <v>3.743</v>
      </c>
    </row>
    <row r="36" spans="1:25" ht="12.75">
      <c r="A36" s="8">
        <v>40846</v>
      </c>
      <c r="B36" s="2">
        <v>303</v>
      </c>
      <c r="D36"/>
      <c r="E36">
        <v>0.074</v>
      </c>
      <c r="F36" s="26"/>
      <c r="N36" s="16"/>
      <c r="O36" s="18">
        <f t="shared" si="0"/>
        <v>-0.074</v>
      </c>
      <c r="P36" s="18">
        <f t="shared" si="1"/>
        <v>0.02600000000000001</v>
      </c>
      <c r="Q36" s="18">
        <f t="shared" si="2"/>
        <v>0.126</v>
      </c>
      <c r="R36" s="18">
        <f t="shared" si="3"/>
        <v>0.22599999999999998</v>
      </c>
      <c r="S36" s="16">
        <f t="shared" si="4"/>
        <v>0.326</v>
      </c>
      <c r="T36" s="18">
        <f t="shared" si="5"/>
        <v>9.726</v>
      </c>
      <c r="U36" s="18">
        <f t="shared" si="6"/>
        <v>8.626</v>
      </c>
      <c r="V36" s="20">
        <f t="shared" si="7"/>
        <v>3.456</v>
      </c>
      <c r="W36" s="12">
        <f t="shared" si="8"/>
        <v>3.476</v>
      </c>
      <c r="X36" s="12">
        <f t="shared" si="9"/>
        <v>3.926</v>
      </c>
      <c r="Y36" s="16">
        <f t="shared" si="10"/>
        <v>3.726</v>
      </c>
    </row>
    <row r="37" spans="1:25" ht="12.75">
      <c r="A37" s="8">
        <v>40847</v>
      </c>
      <c r="B37" s="2">
        <v>304</v>
      </c>
      <c r="D37"/>
      <c r="E37">
        <v>0.046</v>
      </c>
      <c r="F37" s="26"/>
      <c r="H37" s="2"/>
      <c r="N37" s="16"/>
      <c r="O37" s="18">
        <f t="shared" si="0"/>
        <v>-0.046</v>
      </c>
      <c r="P37" s="18">
        <f t="shared" si="1"/>
        <v>0.054000000000000006</v>
      </c>
      <c r="Q37" s="18">
        <f t="shared" si="2"/>
        <v>0.15400000000000003</v>
      </c>
      <c r="R37" s="18">
        <f t="shared" si="3"/>
        <v>0.254</v>
      </c>
      <c r="S37" s="16">
        <f t="shared" si="4"/>
        <v>0.35400000000000004</v>
      </c>
      <c r="T37" s="18">
        <f t="shared" si="5"/>
        <v>9.754000000000001</v>
      </c>
      <c r="U37" s="18">
        <f t="shared" si="6"/>
        <v>8.654</v>
      </c>
      <c r="V37" s="20">
        <f t="shared" si="7"/>
        <v>3.484</v>
      </c>
      <c r="W37" s="12">
        <f t="shared" si="8"/>
        <v>3.504</v>
      </c>
      <c r="X37" s="12">
        <f t="shared" si="9"/>
        <v>3.954</v>
      </c>
      <c r="Y37" s="16">
        <f t="shared" si="10"/>
        <v>3.754</v>
      </c>
    </row>
    <row r="38" spans="1:25" ht="12.75">
      <c r="A38" s="8">
        <v>40848</v>
      </c>
      <c r="B38" s="2">
        <v>305</v>
      </c>
      <c r="D38"/>
      <c r="E38">
        <v>0.04</v>
      </c>
      <c r="F38" s="26"/>
      <c r="N38" s="16"/>
      <c r="O38" s="18">
        <f t="shared" si="0"/>
        <v>-0.04</v>
      </c>
      <c r="P38" s="18">
        <f t="shared" si="1"/>
        <v>0.060000000000000005</v>
      </c>
      <c r="Q38" s="18">
        <f t="shared" si="2"/>
        <v>0.16</v>
      </c>
      <c r="R38" s="18">
        <f t="shared" si="3"/>
        <v>0.26</v>
      </c>
      <c r="S38" s="16">
        <f t="shared" si="4"/>
        <v>0.36000000000000004</v>
      </c>
      <c r="T38" s="18">
        <f t="shared" si="5"/>
        <v>9.760000000000002</v>
      </c>
      <c r="U38" s="18">
        <f t="shared" si="6"/>
        <v>8.66</v>
      </c>
      <c r="V38" s="20">
        <f t="shared" si="7"/>
        <v>3.4899999999999998</v>
      </c>
      <c r="W38" s="12">
        <f t="shared" si="8"/>
        <v>3.51</v>
      </c>
      <c r="X38" s="12">
        <f t="shared" si="9"/>
        <v>3.96</v>
      </c>
      <c r="Y38" s="16">
        <f t="shared" si="10"/>
        <v>3.76</v>
      </c>
    </row>
    <row r="39" spans="1:25" ht="12.75">
      <c r="A39" s="8">
        <v>40849</v>
      </c>
      <c r="B39" s="2">
        <v>306</v>
      </c>
      <c r="D39"/>
      <c r="E39">
        <v>0.04</v>
      </c>
      <c r="F39" s="26"/>
      <c r="N39" s="16"/>
      <c r="O39" s="18">
        <f t="shared" si="0"/>
        <v>-0.04</v>
      </c>
      <c r="P39" s="18">
        <f t="shared" si="1"/>
        <v>0.060000000000000005</v>
      </c>
      <c r="Q39" s="18">
        <f t="shared" si="2"/>
        <v>0.16</v>
      </c>
      <c r="R39" s="18">
        <f t="shared" si="3"/>
        <v>0.26</v>
      </c>
      <c r="S39" s="16">
        <f t="shared" si="4"/>
        <v>0.36000000000000004</v>
      </c>
      <c r="T39" s="18">
        <f t="shared" si="5"/>
        <v>9.760000000000002</v>
      </c>
      <c r="U39" s="18">
        <f t="shared" si="6"/>
        <v>8.66</v>
      </c>
      <c r="V39" s="20">
        <f t="shared" si="7"/>
        <v>3.4899999999999998</v>
      </c>
      <c r="W39" s="12">
        <f t="shared" si="8"/>
        <v>3.51</v>
      </c>
      <c r="X39" s="12">
        <f t="shared" si="9"/>
        <v>3.96</v>
      </c>
      <c r="Y39" s="16">
        <f t="shared" si="10"/>
        <v>3.76</v>
      </c>
    </row>
    <row r="40" spans="1:25" ht="12.75">
      <c r="A40" s="8">
        <v>40850</v>
      </c>
      <c r="B40" s="2">
        <v>307</v>
      </c>
      <c r="D40"/>
      <c r="E40">
        <v>0.035</v>
      </c>
      <c r="F40" s="26"/>
      <c r="N40" s="16"/>
      <c r="O40" s="18">
        <f t="shared" si="0"/>
        <v>-0.035</v>
      </c>
      <c r="P40" s="18">
        <f t="shared" si="1"/>
        <v>0.065</v>
      </c>
      <c r="Q40" s="18">
        <f t="shared" si="2"/>
        <v>0.165</v>
      </c>
      <c r="R40" s="18">
        <f t="shared" si="3"/>
        <v>0.265</v>
      </c>
      <c r="S40" s="16">
        <f t="shared" si="4"/>
        <v>0.365</v>
      </c>
      <c r="T40" s="18">
        <f t="shared" si="5"/>
        <v>9.765</v>
      </c>
      <c r="U40" s="18">
        <f t="shared" si="6"/>
        <v>8.665</v>
      </c>
      <c r="V40" s="20">
        <f t="shared" si="7"/>
        <v>3.4949999999999997</v>
      </c>
      <c r="W40" s="12">
        <f t="shared" si="8"/>
        <v>3.5149999999999997</v>
      </c>
      <c r="X40" s="12">
        <f t="shared" si="9"/>
        <v>3.965</v>
      </c>
      <c r="Y40" s="16">
        <f t="shared" si="10"/>
        <v>3.7649999999999997</v>
      </c>
    </row>
    <row r="41" spans="1:25" ht="12.75">
      <c r="A41" s="8">
        <v>40851</v>
      </c>
      <c r="B41" s="2">
        <v>308</v>
      </c>
      <c r="D41"/>
      <c r="E41">
        <v>0.028</v>
      </c>
      <c r="F41" s="26"/>
      <c r="N41" s="16"/>
      <c r="O41" s="18">
        <f t="shared" si="0"/>
        <v>-0.028</v>
      </c>
      <c r="P41" s="18">
        <f t="shared" si="1"/>
        <v>0.07200000000000001</v>
      </c>
      <c r="Q41" s="18">
        <f t="shared" si="2"/>
        <v>0.17200000000000001</v>
      </c>
      <c r="R41" s="18">
        <f t="shared" si="3"/>
        <v>0.27199999999999996</v>
      </c>
      <c r="S41" s="16">
        <f t="shared" si="4"/>
        <v>0.372</v>
      </c>
      <c r="T41" s="18">
        <f t="shared" si="5"/>
        <v>9.772</v>
      </c>
      <c r="U41" s="18">
        <f t="shared" si="6"/>
        <v>8.671999999999999</v>
      </c>
      <c r="V41" s="20">
        <f t="shared" si="7"/>
        <v>3.502</v>
      </c>
      <c r="W41" s="12">
        <f t="shared" si="8"/>
        <v>3.522</v>
      </c>
      <c r="X41" s="12">
        <f t="shared" si="9"/>
        <v>3.972</v>
      </c>
      <c r="Y41" s="16">
        <f t="shared" si="10"/>
        <v>3.772</v>
      </c>
    </row>
    <row r="42" spans="1:25" ht="12.75">
      <c r="A42" s="8">
        <v>40852</v>
      </c>
      <c r="B42" s="2">
        <v>309</v>
      </c>
      <c r="D42"/>
      <c r="E42">
        <v>0.024</v>
      </c>
      <c r="F42" s="26"/>
      <c r="N42" s="16"/>
      <c r="O42" s="18">
        <f t="shared" si="0"/>
        <v>-0.024</v>
      </c>
      <c r="P42" s="18">
        <f t="shared" si="1"/>
        <v>0.07600000000000001</v>
      </c>
      <c r="Q42" s="18">
        <f t="shared" si="2"/>
        <v>0.17600000000000002</v>
      </c>
      <c r="R42" s="18">
        <f t="shared" si="3"/>
        <v>0.27599999999999997</v>
      </c>
      <c r="S42" s="16">
        <f t="shared" si="4"/>
        <v>0.376</v>
      </c>
      <c r="T42" s="18">
        <f t="shared" si="5"/>
        <v>9.776000000000002</v>
      </c>
      <c r="U42" s="18">
        <f t="shared" si="6"/>
        <v>8.676</v>
      </c>
      <c r="V42" s="20">
        <f t="shared" si="7"/>
        <v>3.506</v>
      </c>
      <c r="W42" s="12">
        <f t="shared" si="8"/>
        <v>3.526</v>
      </c>
      <c r="X42" s="12">
        <f t="shared" si="9"/>
        <v>3.976</v>
      </c>
      <c r="Y42" s="16">
        <f t="shared" si="10"/>
        <v>3.776</v>
      </c>
    </row>
    <row r="43" spans="1:25" ht="12.75">
      <c r="A43" s="8">
        <v>40853</v>
      </c>
      <c r="B43" s="2">
        <v>310</v>
      </c>
      <c r="D43"/>
      <c r="E43">
        <v>0.021</v>
      </c>
      <c r="F43" s="26"/>
      <c r="N43" s="16"/>
      <c r="O43" s="18">
        <f t="shared" si="0"/>
        <v>-0.021</v>
      </c>
      <c r="P43" s="18">
        <f t="shared" si="1"/>
        <v>0.079</v>
      </c>
      <c r="Q43" s="18">
        <f t="shared" si="2"/>
        <v>0.17900000000000002</v>
      </c>
      <c r="R43" s="18">
        <f t="shared" si="3"/>
        <v>0.27899999999999997</v>
      </c>
      <c r="S43" s="16">
        <f t="shared" si="4"/>
        <v>0.379</v>
      </c>
      <c r="T43" s="18">
        <f t="shared" si="5"/>
        <v>9.779</v>
      </c>
      <c r="U43" s="18">
        <f t="shared" si="6"/>
        <v>8.678999999999998</v>
      </c>
      <c r="V43" s="20">
        <f t="shared" si="7"/>
        <v>3.509</v>
      </c>
      <c r="W43" s="12">
        <f t="shared" si="8"/>
        <v>3.529</v>
      </c>
      <c r="X43" s="12">
        <f t="shared" si="9"/>
        <v>3.979</v>
      </c>
      <c r="Y43" s="16">
        <f t="shared" si="10"/>
        <v>3.779</v>
      </c>
    </row>
    <row r="44" spans="1:25" ht="12.75">
      <c r="A44" s="8">
        <v>40854</v>
      </c>
      <c r="B44" s="2">
        <v>311</v>
      </c>
      <c r="D44"/>
      <c r="E44">
        <v>0.02</v>
      </c>
      <c r="F44" s="26"/>
      <c r="N44" s="16"/>
      <c r="O44" s="18">
        <f t="shared" si="0"/>
        <v>-0.02</v>
      </c>
      <c r="P44" s="18">
        <f t="shared" si="1"/>
        <v>0.08</v>
      </c>
      <c r="Q44" s="18">
        <f t="shared" si="2"/>
        <v>0.18000000000000002</v>
      </c>
      <c r="R44" s="18">
        <f t="shared" si="3"/>
        <v>0.27999999999999997</v>
      </c>
      <c r="S44" s="16">
        <f t="shared" si="4"/>
        <v>0.38</v>
      </c>
      <c r="T44" s="18">
        <f t="shared" si="5"/>
        <v>9.780000000000001</v>
      </c>
      <c r="U44" s="18">
        <f t="shared" si="6"/>
        <v>8.68</v>
      </c>
      <c r="V44" s="20">
        <f t="shared" si="7"/>
        <v>3.51</v>
      </c>
      <c r="W44" s="12">
        <f t="shared" si="8"/>
        <v>3.53</v>
      </c>
      <c r="X44" s="12">
        <f t="shared" si="9"/>
        <v>3.98</v>
      </c>
      <c r="Y44" s="16">
        <f t="shared" si="10"/>
        <v>3.78</v>
      </c>
    </row>
    <row r="45" spans="1:25" ht="12.75">
      <c r="A45" s="8">
        <v>40855</v>
      </c>
      <c r="B45" s="2">
        <v>312</v>
      </c>
      <c r="D45"/>
      <c r="E45">
        <v>0.029</v>
      </c>
      <c r="F45" s="26"/>
      <c r="N45" s="16"/>
      <c r="O45" s="18">
        <f t="shared" si="0"/>
        <v>-0.029</v>
      </c>
      <c r="P45" s="18">
        <f t="shared" si="1"/>
        <v>0.07100000000000001</v>
      </c>
      <c r="Q45" s="18">
        <f t="shared" si="2"/>
        <v>0.171</v>
      </c>
      <c r="R45" s="18">
        <f t="shared" si="3"/>
        <v>0.27099999999999996</v>
      </c>
      <c r="S45" s="16">
        <f t="shared" si="4"/>
        <v>0.371</v>
      </c>
      <c r="T45" s="18">
        <f t="shared" si="5"/>
        <v>9.771</v>
      </c>
      <c r="U45" s="18">
        <f t="shared" si="6"/>
        <v>8.671</v>
      </c>
      <c r="V45" s="20">
        <f t="shared" si="7"/>
        <v>3.501</v>
      </c>
      <c r="W45" s="12">
        <f t="shared" si="8"/>
        <v>3.521</v>
      </c>
      <c r="X45" s="12">
        <f t="shared" si="9"/>
        <v>3.971</v>
      </c>
      <c r="Y45" s="16">
        <f t="shared" si="10"/>
        <v>3.771</v>
      </c>
    </row>
    <row r="46" spans="1:25" ht="12.75">
      <c r="A46" s="8">
        <v>40856</v>
      </c>
      <c r="B46" s="2">
        <v>313</v>
      </c>
      <c r="D46"/>
      <c r="E46">
        <v>-0.011</v>
      </c>
      <c r="F46" s="26"/>
      <c r="N46" s="16"/>
      <c r="O46" s="18">
        <f t="shared" si="0"/>
        <v>0.011</v>
      </c>
      <c r="P46" s="18">
        <f t="shared" si="1"/>
        <v>0.111</v>
      </c>
      <c r="Q46" s="18">
        <f t="shared" si="2"/>
        <v>0.21100000000000002</v>
      </c>
      <c r="R46" s="18">
        <f t="shared" si="3"/>
        <v>0.311</v>
      </c>
      <c r="S46" s="16">
        <f t="shared" si="4"/>
        <v>0.41100000000000003</v>
      </c>
      <c r="T46" s="18">
        <f t="shared" si="5"/>
        <v>9.811</v>
      </c>
      <c r="U46" s="18">
        <f t="shared" si="6"/>
        <v>8.710999999999999</v>
      </c>
      <c r="V46" s="20">
        <f t="shared" si="7"/>
        <v>3.541</v>
      </c>
      <c r="W46" s="12">
        <f t="shared" si="8"/>
        <v>3.561</v>
      </c>
      <c r="X46" s="12">
        <f t="shared" si="9"/>
        <v>4.011</v>
      </c>
      <c r="Y46" s="16">
        <f t="shared" si="10"/>
        <v>3.811</v>
      </c>
    </row>
    <row r="47" spans="1:25" ht="12.75">
      <c r="A47" s="8">
        <v>40857</v>
      </c>
      <c r="B47" s="2">
        <v>314</v>
      </c>
      <c r="D47"/>
      <c r="E47">
        <v>0.009</v>
      </c>
      <c r="F47" s="26"/>
      <c r="N47" s="16"/>
      <c r="O47" s="18">
        <f t="shared" si="0"/>
        <v>-0.009</v>
      </c>
      <c r="P47" s="18">
        <f t="shared" si="1"/>
        <v>0.09100000000000001</v>
      </c>
      <c r="Q47" s="18">
        <f t="shared" si="2"/>
        <v>0.191</v>
      </c>
      <c r="R47" s="18">
        <f t="shared" si="3"/>
        <v>0.291</v>
      </c>
      <c r="S47" s="16">
        <f t="shared" si="4"/>
        <v>0.391</v>
      </c>
      <c r="T47" s="18">
        <f t="shared" si="5"/>
        <v>9.791</v>
      </c>
      <c r="U47" s="18">
        <f t="shared" si="6"/>
        <v>8.690999999999999</v>
      </c>
      <c r="V47" s="20">
        <f t="shared" si="7"/>
        <v>3.521</v>
      </c>
      <c r="W47" s="12">
        <f t="shared" si="8"/>
        <v>3.541</v>
      </c>
      <c r="X47" s="12">
        <f t="shared" si="9"/>
        <v>3.991</v>
      </c>
      <c r="Y47" s="16">
        <f t="shared" si="10"/>
        <v>3.791</v>
      </c>
    </row>
    <row r="48" spans="1:25" ht="12.75">
      <c r="A48" s="8">
        <v>40858</v>
      </c>
      <c r="B48" s="2">
        <v>315</v>
      </c>
      <c r="D48"/>
      <c r="E48">
        <v>0.006</v>
      </c>
      <c r="F48" s="26"/>
      <c r="N48" s="16"/>
      <c r="O48" s="18">
        <f t="shared" si="0"/>
        <v>-0.006</v>
      </c>
      <c r="P48" s="18">
        <f t="shared" si="1"/>
        <v>0.094</v>
      </c>
      <c r="Q48" s="18">
        <f t="shared" si="2"/>
        <v>0.194</v>
      </c>
      <c r="R48" s="18">
        <f t="shared" si="3"/>
        <v>0.294</v>
      </c>
      <c r="S48" s="16">
        <f t="shared" si="4"/>
        <v>0.394</v>
      </c>
      <c r="T48" s="18">
        <f t="shared" si="5"/>
        <v>9.794</v>
      </c>
      <c r="U48" s="18">
        <f t="shared" si="6"/>
        <v>8.693999999999999</v>
      </c>
      <c r="V48" s="20">
        <f t="shared" si="7"/>
        <v>3.524</v>
      </c>
      <c r="W48" s="12">
        <f t="shared" si="8"/>
        <v>3.544</v>
      </c>
      <c r="X48" s="12">
        <f t="shared" si="9"/>
        <v>3.994</v>
      </c>
      <c r="Y48" s="16">
        <f t="shared" si="10"/>
        <v>3.794</v>
      </c>
    </row>
    <row r="49" spans="1:25" ht="12.75">
      <c r="A49" s="8">
        <v>40859</v>
      </c>
      <c r="B49" s="2">
        <v>316</v>
      </c>
      <c r="D49"/>
      <c r="E49">
        <v>-0.003</v>
      </c>
      <c r="F49" s="26"/>
      <c r="N49" s="16"/>
      <c r="O49" s="18">
        <f t="shared" si="0"/>
        <v>0.003</v>
      </c>
      <c r="P49" s="18">
        <f t="shared" si="1"/>
        <v>0.10300000000000001</v>
      </c>
      <c r="Q49" s="18">
        <f t="shared" si="2"/>
        <v>0.203</v>
      </c>
      <c r="R49" s="18">
        <f t="shared" si="3"/>
        <v>0.303</v>
      </c>
      <c r="S49" s="16">
        <f t="shared" si="4"/>
        <v>0.403</v>
      </c>
      <c r="T49" s="18">
        <f t="shared" si="5"/>
        <v>9.803</v>
      </c>
      <c r="U49" s="18">
        <f t="shared" si="6"/>
        <v>8.703</v>
      </c>
      <c r="V49" s="20">
        <f t="shared" si="7"/>
        <v>3.533</v>
      </c>
      <c r="W49" s="12">
        <f t="shared" si="8"/>
        <v>3.553</v>
      </c>
      <c r="X49" s="12">
        <f t="shared" si="9"/>
        <v>4.003</v>
      </c>
      <c r="Y49" s="16">
        <f t="shared" si="10"/>
        <v>3.803</v>
      </c>
    </row>
    <row r="50" spans="1:25" ht="12.75">
      <c r="A50" s="8">
        <v>40860</v>
      </c>
      <c r="B50" s="2">
        <v>317</v>
      </c>
      <c r="D50"/>
      <c r="E50">
        <v>-0.021</v>
      </c>
      <c r="F50" s="26"/>
      <c r="N50" s="16"/>
      <c r="O50" s="18">
        <f t="shared" si="0"/>
        <v>0.021</v>
      </c>
      <c r="P50" s="18">
        <f t="shared" si="1"/>
        <v>0.12100000000000001</v>
      </c>
      <c r="Q50" s="18">
        <f t="shared" si="2"/>
        <v>0.221</v>
      </c>
      <c r="R50" s="18">
        <f t="shared" si="3"/>
        <v>0.321</v>
      </c>
      <c r="S50" s="16">
        <f t="shared" si="4"/>
        <v>0.42100000000000004</v>
      </c>
      <c r="T50" s="18">
        <f t="shared" si="5"/>
        <v>9.821000000000002</v>
      </c>
      <c r="U50" s="18">
        <f t="shared" si="6"/>
        <v>8.721</v>
      </c>
      <c r="V50" s="20">
        <f t="shared" si="7"/>
        <v>3.5509999999999997</v>
      </c>
      <c r="W50" s="12">
        <f t="shared" si="8"/>
        <v>3.5709999999999997</v>
      </c>
      <c r="X50" s="12">
        <f t="shared" si="9"/>
        <v>4.021</v>
      </c>
      <c r="Y50" s="16">
        <f t="shared" si="10"/>
        <v>3.8209999999999997</v>
      </c>
    </row>
    <row r="51" spans="1:25" ht="12.75">
      <c r="A51" s="8">
        <v>40861</v>
      </c>
      <c r="B51" s="2">
        <v>318</v>
      </c>
      <c r="D51"/>
      <c r="E51">
        <v>-0.01</v>
      </c>
      <c r="F51" s="26"/>
      <c r="N51" s="16"/>
      <c r="O51" s="18">
        <f t="shared" si="0"/>
        <v>0.01</v>
      </c>
      <c r="P51" s="18">
        <f t="shared" si="1"/>
        <v>0.11</v>
      </c>
      <c r="Q51" s="18">
        <f t="shared" si="2"/>
        <v>0.21000000000000002</v>
      </c>
      <c r="R51" s="18">
        <f t="shared" si="3"/>
        <v>0.31</v>
      </c>
      <c r="S51" s="16">
        <f t="shared" si="4"/>
        <v>0.41000000000000003</v>
      </c>
      <c r="T51" s="18">
        <f t="shared" si="5"/>
        <v>9.81</v>
      </c>
      <c r="U51" s="18">
        <f t="shared" si="6"/>
        <v>8.709999999999999</v>
      </c>
      <c r="V51" s="20">
        <f t="shared" si="7"/>
        <v>3.5399999999999996</v>
      </c>
      <c r="W51" s="12">
        <f t="shared" si="8"/>
        <v>3.5599999999999996</v>
      </c>
      <c r="X51" s="12">
        <f t="shared" si="9"/>
        <v>4.01</v>
      </c>
      <c r="Y51" s="16">
        <f t="shared" si="10"/>
        <v>3.8099999999999996</v>
      </c>
    </row>
    <row r="52" spans="1:25" ht="12.75">
      <c r="A52" s="8">
        <v>40862</v>
      </c>
      <c r="B52" s="2">
        <v>319</v>
      </c>
      <c r="D52"/>
      <c r="E52">
        <v>-0.017</v>
      </c>
      <c r="F52" s="26"/>
      <c r="N52" s="16"/>
      <c r="O52" s="18">
        <f t="shared" si="0"/>
        <v>0.017</v>
      </c>
      <c r="P52" s="18">
        <f t="shared" si="1"/>
        <v>0.117</v>
      </c>
      <c r="Q52" s="18">
        <f t="shared" si="2"/>
        <v>0.21700000000000003</v>
      </c>
      <c r="R52" s="18">
        <f t="shared" si="3"/>
        <v>0.317</v>
      </c>
      <c r="S52" s="16">
        <f t="shared" si="4"/>
        <v>0.41700000000000004</v>
      </c>
      <c r="T52" s="18">
        <f t="shared" si="5"/>
        <v>9.817</v>
      </c>
      <c r="U52" s="18">
        <f t="shared" si="6"/>
        <v>8.716999999999999</v>
      </c>
      <c r="V52" s="20">
        <f t="shared" si="7"/>
        <v>3.5469999999999997</v>
      </c>
      <c r="W52" s="12">
        <f t="shared" si="8"/>
        <v>3.5669999999999997</v>
      </c>
      <c r="X52" s="12">
        <f t="shared" si="9"/>
        <v>4.017</v>
      </c>
      <c r="Y52" s="16">
        <f t="shared" si="10"/>
        <v>3.8169999999999997</v>
      </c>
    </row>
    <row r="53" spans="1:25" ht="12.75">
      <c r="A53" s="8">
        <v>40863</v>
      </c>
      <c r="B53" s="2">
        <v>320</v>
      </c>
      <c r="D53"/>
      <c r="E53">
        <v>0.001</v>
      </c>
      <c r="F53" s="26"/>
      <c r="N53" s="16"/>
      <c r="O53" s="18">
        <f t="shared" si="0"/>
        <v>-0.001</v>
      </c>
      <c r="P53" s="18">
        <f t="shared" si="1"/>
        <v>0.099</v>
      </c>
      <c r="Q53" s="18">
        <f t="shared" si="2"/>
        <v>0.199</v>
      </c>
      <c r="R53" s="18">
        <f t="shared" si="3"/>
        <v>0.299</v>
      </c>
      <c r="S53" s="16">
        <f t="shared" si="4"/>
        <v>0.399</v>
      </c>
      <c r="T53" s="18">
        <f t="shared" si="5"/>
        <v>9.799000000000001</v>
      </c>
      <c r="U53" s="18">
        <f t="shared" si="6"/>
        <v>8.699</v>
      </c>
      <c r="V53" s="20">
        <f t="shared" si="7"/>
        <v>3.529</v>
      </c>
      <c r="W53" s="12">
        <f t="shared" si="8"/>
        <v>3.549</v>
      </c>
      <c r="X53" s="12">
        <f t="shared" si="9"/>
        <v>3.999</v>
      </c>
      <c r="Y53" s="16">
        <f t="shared" si="10"/>
        <v>3.799</v>
      </c>
    </row>
    <row r="54" spans="1:25" ht="12.75">
      <c r="A54" s="8">
        <v>40864</v>
      </c>
      <c r="B54" s="2">
        <v>321</v>
      </c>
      <c r="D54"/>
      <c r="E54">
        <v>-0.022</v>
      </c>
      <c r="F54" s="26"/>
      <c r="N54" s="16"/>
      <c r="O54" s="18">
        <f t="shared" si="0"/>
        <v>0.022</v>
      </c>
      <c r="P54" s="18">
        <f t="shared" si="1"/>
        <v>0.122</v>
      </c>
      <c r="Q54" s="18">
        <f t="shared" si="2"/>
        <v>0.222</v>
      </c>
      <c r="R54" s="18">
        <f t="shared" si="3"/>
        <v>0.322</v>
      </c>
      <c r="S54" s="16">
        <f t="shared" si="4"/>
        <v>0.42200000000000004</v>
      </c>
      <c r="T54" s="18">
        <f t="shared" si="5"/>
        <v>9.822000000000001</v>
      </c>
      <c r="U54" s="18">
        <f t="shared" si="6"/>
        <v>8.722</v>
      </c>
      <c r="V54" s="20">
        <f t="shared" si="7"/>
        <v>3.5519999999999996</v>
      </c>
      <c r="W54" s="12">
        <f t="shared" si="8"/>
        <v>3.5719999999999996</v>
      </c>
      <c r="X54" s="12">
        <f t="shared" si="9"/>
        <v>4.022</v>
      </c>
      <c r="Y54" s="16">
        <f t="shared" si="10"/>
        <v>3.8219999999999996</v>
      </c>
    </row>
    <row r="55" spans="1:25" ht="12.75">
      <c r="A55" s="8">
        <v>40865</v>
      </c>
      <c r="B55" s="2">
        <v>322</v>
      </c>
      <c r="D55"/>
      <c r="E55">
        <v>-0.024</v>
      </c>
      <c r="F55" s="26"/>
      <c r="N55" s="16"/>
      <c r="O55" s="18">
        <f t="shared" si="0"/>
        <v>0.024</v>
      </c>
      <c r="P55" s="18">
        <f t="shared" si="1"/>
        <v>0.124</v>
      </c>
      <c r="Q55" s="18">
        <f t="shared" si="2"/>
        <v>0.224</v>
      </c>
      <c r="R55" s="18">
        <f t="shared" si="3"/>
        <v>0.324</v>
      </c>
      <c r="S55" s="16">
        <f t="shared" si="4"/>
        <v>0.42400000000000004</v>
      </c>
      <c r="T55" s="18">
        <f t="shared" si="5"/>
        <v>9.824</v>
      </c>
      <c r="U55" s="18">
        <f t="shared" si="6"/>
        <v>8.723999999999998</v>
      </c>
      <c r="V55" s="20">
        <f t="shared" si="7"/>
        <v>3.554</v>
      </c>
      <c r="W55" s="12">
        <f t="shared" si="8"/>
        <v>3.574</v>
      </c>
      <c r="X55" s="12">
        <f t="shared" si="9"/>
        <v>4.024</v>
      </c>
      <c r="Y55" s="16">
        <f t="shared" si="10"/>
        <v>3.824</v>
      </c>
    </row>
    <row r="56" spans="1:25" ht="12.75">
      <c r="A56" s="8">
        <v>40866</v>
      </c>
      <c r="B56" s="2">
        <v>323</v>
      </c>
      <c r="D56"/>
      <c r="E56">
        <v>-0.014</v>
      </c>
      <c r="F56" s="26"/>
      <c r="N56" s="16"/>
      <c r="O56" s="18">
        <f t="shared" si="0"/>
        <v>0.014</v>
      </c>
      <c r="P56" s="18">
        <f t="shared" si="1"/>
        <v>0.114</v>
      </c>
      <c r="Q56" s="18">
        <f t="shared" si="2"/>
        <v>0.21400000000000002</v>
      </c>
      <c r="R56" s="18">
        <f t="shared" si="3"/>
        <v>0.314</v>
      </c>
      <c r="S56" s="16">
        <f t="shared" si="4"/>
        <v>0.41400000000000003</v>
      </c>
      <c r="T56" s="18">
        <f t="shared" si="5"/>
        <v>9.814</v>
      </c>
      <c r="U56" s="18">
        <f t="shared" si="6"/>
        <v>8.713999999999999</v>
      </c>
      <c r="V56" s="20">
        <f t="shared" si="7"/>
        <v>3.5439999999999996</v>
      </c>
      <c r="W56" s="12">
        <f t="shared" si="8"/>
        <v>3.5639999999999996</v>
      </c>
      <c r="X56" s="12">
        <f t="shared" si="9"/>
        <v>4.014</v>
      </c>
      <c r="Y56" s="16">
        <f t="shared" si="10"/>
        <v>3.8139999999999996</v>
      </c>
    </row>
    <row r="57" spans="1:25" ht="12.75">
      <c r="A57" s="8">
        <v>40867</v>
      </c>
      <c r="B57" s="2">
        <v>324</v>
      </c>
      <c r="D57"/>
      <c r="E57">
        <v>0.046</v>
      </c>
      <c r="F57" s="26"/>
      <c r="N57" s="16"/>
      <c r="O57" s="18">
        <f t="shared" si="0"/>
        <v>-0.046</v>
      </c>
      <c r="P57" s="18">
        <f t="shared" si="1"/>
        <v>0.054000000000000006</v>
      </c>
      <c r="Q57" s="18">
        <f t="shared" si="2"/>
        <v>0.15400000000000003</v>
      </c>
      <c r="R57" s="18">
        <f t="shared" si="3"/>
        <v>0.254</v>
      </c>
      <c r="S57" s="16">
        <f t="shared" si="4"/>
        <v>0.35400000000000004</v>
      </c>
      <c r="T57" s="18">
        <f t="shared" si="5"/>
        <v>9.754000000000001</v>
      </c>
      <c r="U57" s="18">
        <f t="shared" si="6"/>
        <v>8.654</v>
      </c>
      <c r="V57" s="20">
        <f t="shared" si="7"/>
        <v>3.484</v>
      </c>
      <c r="W57" s="12">
        <f t="shared" si="8"/>
        <v>3.504</v>
      </c>
      <c r="X57" s="12">
        <f t="shared" si="9"/>
        <v>3.954</v>
      </c>
      <c r="Y57" s="16">
        <f t="shared" si="10"/>
        <v>3.754</v>
      </c>
    </row>
    <row r="58" spans="1:25" ht="12.75">
      <c r="A58" s="8">
        <v>40868</v>
      </c>
      <c r="B58" s="2">
        <v>325</v>
      </c>
      <c r="D58"/>
      <c r="E58">
        <v>0.154</v>
      </c>
      <c r="F58" s="26"/>
      <c r="N58" s="16"/>
      <c r="O58" s="18">
        <f t="shared" si="0"/>
        <v>-0.154</v>
      </c>
      <c r="P58" s="18">
        <f t="shared" si="1"/>
        <v>-0.05399999999999999</v>
      </c>
      <c r="Q58" s="18">
        <f t="shared" si="2"/>
        <v>0.04600000000000001</v>
      </c>
      <c r="R58" s="18">
        <f t="shared" si="3"/>
        <v>0.146</v>
      </c>
      <c r="S58" s="16">
        <f t="shared" si="4"/>
        <v>0.24600000000000002</v>
      </c>
      <c r="T58" s="18">
        <f t="shared" si="5"/>
        <v>9.646</v>
      </c>
      <c r="U58" s="18">
        <f t="shared" si="6"/>
        <v>8.546</v>
      </c>
      <c r="V58" s="20">
        <f t="shared" si="7"/>
        <v>3.376</v>
      </c>
      <c r="W58" s="12">
        <f t="shared" si="8"/>
        <v>3.396</v>
      </c>
      <c r="X58" s="12">
        <f t="shared" si="9"/>
        <v>3.846</v>
      </c>
      <c r="Y58" s="16">
        <f t="shared" si="10"/>
        <v>3.646</v>
      </c>
    </row>
    <row r="59" spans="1:25" ht="12.75">
      <c r="A59" s="8">
        <v>40869</v>
      </c>
      <c r="B59" s="2">
        <v>326</v>
      </c>
      <c r="D59"/>
      <c r="E59">
        <v>0.31</v>
      </c>
      <c r="F59" s="26"/>
      <c r="N59" s="16"/>
      <c r="O59" s="18">
        <f t="shared" si="0"/>
        <v>-0.31</v>
      </c>
      <c r="P59" s="18">
        <f t="shared" si="1"/>
        <v>-0.21</v>
      </c>
      <c r="Q59" s="18">
        <f t="shared" si="2"/>
        <v>-0.10999999999999999</v>
      </c>
      <c r="R59" s="18">
        <f t="shared" si="3"/>
        <v>-0.010000000000000009</v>
      </c>
      <c r="S59" s="16">
        <f t="shared" si="4"/>
        <v>0.09000000000000002</v>
      </c>
      <c r="T59" s="18">
        <f t="shared" si="5"/>
        <v>9.49</v>
      </c>
      <c r="U59" s="18">
        <f t="shared" si="6"/>
        <v>8.389999999999999</v>
      </c>
      <c r="V59" s="20">
        <f t="shared" si="7"/>
        <v>3.2199999999999998</v>
      </c>
      <c r="W59" s="12">
        <f t="shared" si="8"/>
        <v>3.2399999999999998</v>
      </c>
      <c r="X59" s="12">
        <f t="shared" si="9"/>
        <v>3.69</v>
      </c>
      <c r="Y59" s="16">
        <f t="shared" si="10"/>
        <v>3.4899999999999998</v>
      </c>
    </row>
    <row r="60" spans="1:25" ht="12.75">
      <c r="A60" s="8">
        <v>40870</v>
      </c>
      <c r="B60" s="2">
        <v>327</v>
      </c>
      <c r="D60"/>
      <c r="E60"/>
      <c r="F60" s="26"/>
      <c r="N60" s="16"/>
      <c r="O60" s="18">
        <f t="shared" si="0"/>
        <v>0</v>
      </c>
      <c r="P60" s="18">
        <f t="shared" si="1"/>
        <v>0.1</v>
      </c>
      <c r="Q60" s="18">
        <f t="shared" si="2"/>
        <v>0.2</v>
      </c>
      <c r="R60" s="18">
        <f t="shared" si="3"/>
        <v>0.3</v>
      </c>
      <c r="S60" s="16">
        <f t="shared" si="4"/>
        <v>0.4</v>
      </c>
      <c r="T60" s="18">
        <f t="shared" si="5"/>
        <v>9.8</v>
      </c>
      <c r="U60" s="18">
        <f t="shared" si="6"/>
        <v>8.7</v>
      </c>
      <c r="V60" s="20">
        <f t="shared" si="7"/>
        <v>3.53</v>
      </c>
      <c r="W60" s="12">
        <f t="shared" si="8"/>
        <v>3.55</v>
      </c>
      <c r="X60" s="12">
        <f t="shared" si="9"/>
        <v>4</v>
      </c>
      <c r="Y60" s="16">
        <f t="shared" si="10"/>
        <v>3.8</v>
      </c>
    </row>
    <row r="61" spans="1:25" ht="12.75">
      <c r="A61" s="8">
        <v>40871</v>
      </c>
      <c r="B61" s="2">
        <v>328</v>
      </c>
      <c r="D61"/>
      <c r="E61">
        <v>0.209</v>
      </c>
      <c r="F61" s="26"/>
      <c r="N61" s="16"/>
      <c r="O61" s="18">
        <f t="shared" si="0"/>
        <v>-0.209</v>
      </c>
      <c r="P61" s="18">
        <f t="shared" si="1"/>
        <v>-0.10899999999999999</v>
      </c>
      <c r="Q61" s="18">
        <f t="shared" si="2"/>
        <v>-0.00899999999999998</v>
      </c>
      <c r="R61" s="18">
        <f t="shared" si="3"/>
        <v>0.091</v>
      </c>
      <c r="S61" s="16">
        <f t="shared" si="4"/>
        <v>0.19100000000000003</v>
      </c>
      <c r="T61" s="18">
        <f t="shared" si="5"/>
        <v>9.591000000000001</v>
      </c>
      <c r="U61" s="18">
        <f t="shared" si="6"/>
        <v>8.491</v>
      </c>
      <c r="V61" s="20">
        <f t="shared" si="7"/>
        <v>3.3209999999999997</v>
      </c>
      <c r="W61" s="12">
        <f t="shared" si="8"/>
        <v>3.3409999999999997</v>
      </c>
      <c r="X61" s="12">
        <f t="shared" si="9"/>
        <v>3.791</v>
      </c>
      <c r="Y61" s="16">
        <f t="shared" si="10"/>
        <v>3.5909999999999997</v>
      </c>
    </row>
    <row r="62" spans="1:25" ht="12.75">
      <c r="A62" s="8">
        <v>40872</v>
      </c>
      <c r="B62" s="2">
        <v>329</v>
      </c>
      <c r="D62"/>
      <c r="E62">
        <v>0.208</v>
      </c>
      <c r="F62" s="26"/>
      <c r="N62" s="16"/>
      <c r="O62" s="18">
        <f t="shared" si="0"/>
        <v>-0.208</v>
      </c>
      <c r="P62" s="18">
        <f t="shared" si="1"/>
        <v>-0.10799999999999998</v>
      </c>
      <c r="Q62" s="18">
        <f t="shared" si="2"/>
        <v>-0.00799999999999998</v>
      </c>
      <c r="R62" s="18">
        <f t="shared" si="3"/>
        <v>0.092</v>
      </c>
      <c r="S62" s="16">
        <f t="shared" si="4"/>
        <v>0.19200000000000003</v>
      </c>
      <c r="T62" s="18">
        <f t="shared" si="5"/>
        <v>9.592</v>
      </c>
      <c r="U62" s="18">
        <f t="shared" si="6"/>
        <v>8.491999999999999</v>
      </c>
      <c r="V62" s="20">
        <f t="shared" si="7"/>
        <v>3.3219999999999996</v>
      </c>
      <c r="W62" s="12">
        <f t="shared" si="8"/>
        <v>3.3419999999999996</v>
      </c>
      <c r="X62" s="12">
        <f t="shared" si="9"/>
        <v>3.792</v>
      </c>
      <c r="Y62" s="16">
        <f t="shared" si="10"/>
        <v>3.5919999999999996</v>
      </c>
    </row>
    <row r="63" spans="1:25" ht="12.75">
      <c r="A63" s="8">
        <v>40873</v>
      </c>
      <c r="B63" s="2">
        <v>330</v>
      </c>
      <c r="D63"/>
      <c r="E63">
        <v>0.328</v>
      </c>
      <c r="F63" s="26"/>
      <c r="N63" s="16"/>
      <c r="O63" s="18">
        <f t="shared" si="0"/>
        <v>-0.328</v>
      </c>
      <c r="P63" s="18">
        <f t="shared" si="1"/>
        <v>-0.228</v>
      </c>
      <c r="Q63" s="18">
        <f t="shared" si="2"/>
        <v>-0.128</v>
      </c>
      <c r="R63" s="18">
        <f t="shared" si="3"/>
        <v>-0.028000000000000025</v>
      </c>
      <c r="S63" s="16">
        <f t="shared" si="4"/>
        <v>0.07200000000000001</v>
      </c>
      <c r="T63" s="18">
        <f t="shared" si="5"/>
        <v>9.472000000000001</v>
      </c>
      <c r="U63" s="18">
        <f t="shared" si="6"/>
        <v>8.372</v>
      </c>
      <c r="V63" s="20">
        <f t="shared" si="7"/>
        <v>3.202</v>
      </c>
      <c r="W63" s="12">
        <f t="shared" si="8"/>
        <v>3.222</v>
      </c>
      <c r="X63" s="12">
        <f t="shared" si="9"/>
        <v>3.672</v>
      </c>
      <c r="Y63" s="16">
        <f t="shared" si="10"/>
        <v>3.472</v>
      </c>
    </row>
    <row r="64" spans="1:25" ht="12.75">
      <c r="A64" s="8">
        <v>40874</v>
      </c>
      <c r="B64" s="2">
        <v>331</v>
      </c>
      <c r="D64"/>
      <c r="E64">
        <v>0.301</v>
      </c>
      <c r="F64" s="26"/>
      <c r="N64" s="16"/>
      <c r="O64" s="18">
        <f t="shared" si="0"/>
        <v>-0.301</v>
      </c>
      <c r="P64" s="18">
        <f t="shared" si="1"/>
        <v>-0.20099999999999998</v>
      </c>
      <c r="Q64" s="18">
        <f t="shared" si="2"/>
        <v>-0.10099999999999998</v>
      </c>
      <c r="R64" s="18">
        <f t="shared" si="3"/>
        <v>-0.0010000000000000009</v>
      </c>
      <c r="S64" s="16">
        <f t="shared" si="4"/>
        <v>0.09900000000000003</v>
      </c>
      <c r="T64" s="18">
        <f t="shared" si="5"/>
        <v>9.499</v>
      </c>
      <c r="U64" s="18">
        <f t="shared" si="6"/>
        <v>8.399</v>
      </c>
      <c r="V64" s="20">
        <f t="shared" si="7"/>
        <v>3.2289999999999996</v>
      </c>
      <c r="W64" s="12">
        <f t="shared" si="8"/>
        <v>3.2489999999999997</v>
      </c>
      <c r="X64" s="12">
        <f t="shared" si="9"/>
        <v>3.699</v>
      </c>
      <c r="Y64" s="16">
        <f t="shared" si="10"/>
        <v>3.4989999999999997</v>
      </c>
    </row>
    <row r="65" spans="1:25" ht="12.75">
      <c r="A65" s="8">
        <v>40875</v>
      </c>
      <c r="B65" s="2">
        <v>332</v>
      </c>
      <c r="D65"/>
      <c r="E65">
        <v>0.347</v>
      </c>
      <c r="F65" s="26"/>
      <c r="N65" s="16"/>
      <c r="O65" s="18">
        <f t="shared" si="0"/>
        <v>-0.347</v>
      </c>
      <c r="P65" s="18">
        <f t="shared" si="1"/>
        <v>-0.24699999999999997</v>
      </c>
      <c r="Q65" s="18">
        <f t="shared" si="2"/>
        <v>-0.14699999999999996</v>
      </c>
      <c r="R65" s="18">
        <f t="shared" si="3"/>
        <v>-0.046999999999999986</v>
      </c>
      <c r="S65" s="16">
        <f t="shared" si="4"/>
        <v>0.05300000000000005</v>
      </c>
      <c r="T65" s="18">
        <f t="shared" si="5"/>
        <v>9.453000000000001</v>
      </c>
      <c r="U65" s="18">
        <f t="shared" si="6"/>
        <v>8.353</v>
      </c>
      <c r="V65" s="20">
        <f t="shared" si="7"/>
        <v>3.183</v>
      </c>
      <c r="W65" s="12">
        <f t="shared" si="8"/>
        <v>3.203</v>
      </c>
      <c r="X65" s="12">
        <f t="shared" si="9"/>
        <v>3.653</v>
      </c>
      <c r="Y65" s="16">
        <f t="shared" si="10"/>
        <v>3.453</v>
      </c>
    </row>
    <row r="66" spans="1:25" ht="12.75">
      <c r="A66" s="8">
        <v>40876</v>
      </c>
      <c r="B66" s="2">
        <v>333</v>
      </c>
      <c r="D66"/>
      <c r="E66">
        <v>0.323</v>
      </c>
      <c r="F66" s="26"/>
      <c r="N66" s="16"/>
      <c r="O66" s="18">
        <f t="shared" si="0"/>
        <v>-0.323</v>
      </c>
      <c r="P66" s="18">
        <f t="shared" si="1"/>
        <v>-0.223</v>
      </c>
      <c r="Q66" s="18">
        <f t="shared" si="2"/>
        <v>-0.123</v>
      </c>
      <c r="R66" s="18">
        <f t="shared" si="3"/>
        <v>-0.02300000000000002</v>
      </c>
      <c r="S66" s="16">
        <f t="shared" si="4"/>
        <v>0.07700000000000001</v>
      </c>
      <c r="T66" s="18">
        <f t="shared" si="5"/>
        <v>9.477</v>
      </c>
      <c r="U66" s="18">
        <f t="shared" si="6"/>
        <v>8.376999999999999</v>
      </c>
      <c r="V66" s="20">
        <f t="shared" si="7"/>
        <v>3.207</v>
      </c>
      <c r="W66" s="12">
        <f t="shared" si="8"/>
        <v>3.227</v>
      </c>
      <c r="X66" s="12">
        <f t="shared" si="9"/>
        <v>3.677</v>
      </c>
      <c r="Y66" s="16">
        <f t="shared" si="10"/>
        <v>3.477</v>
      </c>
    </row>
    <row r="67" spans="1:25" ht="12.75">
      <c r="A67" s="8">
        <v>40877</v>
      </c>
      <c r="B67" s="2">
        <v>334</v>
      </c>
      <c r="D67"/>
      <c r="E67">
        <v>0.352</v>
      </c>
      <c r="F67" s="26"/>
      <c r="N67" s="16"/>
      <c r="O67" s="18">
        <f t="shared" si="0"/>
        <v>-0.352</v>
      </c>
      <c r="P67" s="18">
        <f t="shared" si="1"/>
        <v>-0.252</v>
      </c>
      <c r="Q67" s="18">
        <f t="shared" si="2"/>
        <v>-0.15199999999999997</v>
      </c>
      <c r="R67" s="18">
        <f t="shared" si="3"/>
        <v>-0.05199999999999999</v>
      </c>
      <c r="S67" s="16">
        <f t="shared" si="4"/>
        <v>0.04800000000000004</v>
      </c>
      <c r="T67" s="18">
        <f t="shared" si="5"/>
        <v>9.448</v>
      </c>
      <c r="U67" s="18">
        <f t="shared" si="6"/>
        <v>8.347999999999999</v>
      </c>
      <c r="V67" s="20">
        <f t="shared" si="7"/>
        <v>3.178</v>
      </c>
      <c r="W67" s="12">
        <f t="shared" si="8"/>
        <v>3.198</v>
      </c>
      <c r="X67" s="12">
        <f t="shared" si="9"/>
        <v>3.648</v>
      </c>
      <c r="Y67" s="16">
        <f t="shared" si="10"/>
        <v>3.448</v>
      </c>
    </row>
    <row r="68" spans="1:25" ht="12.75">
      <c r="A68" s="8">
        <v>40878</v>
      </c>
      <c r="B68" s="2">
        <v>335</v>
      </c>
      <c r="D68"/>
      <c r="E68">
        <v>0.339</v>
      </c>
      <c r="F68" s="26"/>
      <c r="N68" s="16"/>
      <c r="O68" s="18">
        <f t="shared" si="0"/>
        <v>-0.339</v>
      </c>
      <c r="P68" s="18">
        <f t="shared" si="1"/>
        <v>-0.23900000000000002</v>
      </c>
      <c r="Q68" s="18">
        <f t="shared" si="2"/>
        <v>-0.139</v>
      </c>
      <c r="R68" s="18">
        <f t="shared" si="3"/>
        <v>-0.039000000000000035</v>
      </c>
      <c r="S68" s="16">
        <f t="shared" si="4"/>
        <v>0.061</v>
      </c>
      <c r="T68" s="18">
        <f t="shared" si="5"/>
        <v>9.461</v>
      </c>
      <c r="U68" s="18">
        <f t="shared" si="6"/>
        <v>8.360999999999999</v>
      </c>
      <c r="V68" s="20">
        <f t="shared" si="7"/>
        <v>3.191</v>
      </c>
      <c r="W68" s="12">
        <f t="shared" si="8"/>
        <v>3.211</v>
      </c>
      <c r="X68" s="12">
        <f t="shared" si="9"/>
        <v>3.661</v>
      </c>
      <c r="Y68" s="16">
        <f t="shared" si="10"/>
        <v>3.461</v>
      </c>
    </row>
    <row r="69" spans="1:25" ht="12.75">
      <c r="A69" s="8">
        <v>40879</v>
      </c>
      <c r="B69" s="2">
        <v>336</v>
      </c>
      <c r="D69"/>
      <c r="E69">
        <v>0.338</v>
      </c>
      <c r="F69" s="26"/>
      <c r="N69" s="16"/>
      <c r="O69" s="18">
        <f t="shared" si="0"/>
        <v>-0.338</v>
      </c>
      <c r="P69" s="18">
        <f t="shared" si="1"/>
        <v>-0.23800000000000002</v>
      </c>
      <c r="Q69" s="18">
        <f t="shared" si="2"/>
        <v>-0.138</v>
      </c>
      <c r="R69" s="18">
        <f t="shared" si="3"/>
        <v>-0.038000000000000034</v>
      </c>
      <c r="S69" s="16">
        <f t="shared" si="4"/>
        <v>0.062</v>
      </c>
      <c r="T69" s="18">
        <f t="shared" si="5"/>
        <v>9.462000000000002</v>
      </c>
      <c r="U69" s="18">
        <f t="shared" si="6"/>
        <v>8.362</v>
      </c>
      <c r="V69" s="20">
        <f t="shared" si="7"/>
        <v>3.1919999999999997</v>
      </c>
      <c r="W69" s="12">
        <f t="shared" si="8"/>
        <v>3.2119999999999997</v>
      </c>
      <c r="X69" s="12">
        <f t="shared" si="9"/>
        <v>3.662</v>
      </c>
      <c r="Y69" s="16">
        <f t="shared" si="10"/>
        <v>3.4619999999999997</v>
      </c>
    </row>
    <row r="70" spans="1:25" ht="12.75">
      <c r="A70" s="8">
        <v>40880</v>
      </c>
      <c r="B70" s="2">
        <v>337</v>
      </c>
      <c r="D70"/>
      <c r="E70">
        <v>0.336</v>
      </c>
      <c r="F70" s="26"/>
      <c r="N70" s="16"/>
      <c r="O70" s="18">
        <f t="shared" si="0"/>
        <v>-0.336</v>
      </c>
      <c r="P70" s="18">
        <f t="shared" si="1"/>
        <v>-0.23600000000000002</v>
      </c>
      <c r="Q70" s="18">
        <f t="shared" si="2"/>
        <v>-0.136</v>
      </c>
      <c r="R70" s="18">
        <f t="shared" si="3"/>
        <v>-0.03600000000000003</v>
      </c>
      <c r="S70" s="16">
        <f t="shared" si="4"/>
        <v>0.064</v>
      </c>
      <c r="T70" s="18">
        <f t="shared" si="5"/>
        <v>9.464</v>
      </c>
      <c r="U70" s="18">
        <f t="shared" si="6"/>
        <v>8.363999999999999</v>
      </c>
      <c r="V70" s="20">
        <f t="shared" si="7"/>
        <v>3.194</v>
      </c>
      <c r="W70" s="12">
        <f t="shared" si="8"/>
        <v>3.214</v>
      </c>
      <c r="X70" s="12">
        <f t="shared" si="9"/>
        <v>3.664</v>
      </c>
      <c r="Y70" s="16">
        <f t="shared" si="10"/>
        <v>3.464</v>
      </c>
    </row>
    <row r="71" spans="1:25" ht="12.75">
      <c r="A71" s="8">
        <v>40881</v>
      </c>
      <c r="B71" s="2">
        <v>338</v>
      </c>
      <c r="D71"/>
      <c r="E71">
        <v>0.321</v>
      </c>
      <c r="F71" s="26"/>
      <c r="N71" s="16"/>
      <c r="O71" s="18">
        <f t="shared" si="0"/>
        <v>-0.321</v>
      </c>
      <c r="P71" s="18">
        <f t="shared" si="1"/>
        <v>-0.221</v>
      </c>
      <c r="Q71" s="18">
        <f t="shared" si="2"/>
        <v>-0.121</v>
      </c>
      <c r="R71" s="18">
        <f t="shared" si="3"/>
        <v>-0.02100000000000002</v>
      </c>
      <c r="S71" s="16">
        <f t="shared" si="4"/>
        <v>0.07900000000000001</v>
      </c>
      <c r="T71" s="18">
        <f t="shared" si="5"/>
        <v>9.479000000000001</v>
      </c>
      <c r="U71" s="18">
        <f t="shared" si="6"/>
        <v>8.379</v>
      </c>
      <c r="V71" s="20">
        <f t="shared" si="7"/>
        <v>3.2089999999999996</v>
      </c>
      <c r="W71" s="12">
        <f t="shared" si="8"/>
        <v>3.2289999999999996</v>
      </c>
      <c r="X71" s="12">
        <f t="shared" si="9"/>
        <v>3.679</v>
      </c>
      <c r="Y71" s="16">
        <f t="shared" si="10"/>
        <v>3.4789999999999996</v>
      </c>
    </row>
    <row r="72" spans="1:25" ht="12.75">
      <c r="A72" s="8">
        <v>40882</v>
      </c>
      <c r="B72" s="2">
        <v>339</v>
      </c>
      <c r="D72"/>
      <c r="E72">
        <v>0.471</v>
      </c>
      <c r="F72" s="26"/>
      <c r="N72" s="16"/>
      <c r="O72" s="18">
        <f aca="true" t="shared" si="11" ref="O72:O135">(E72-0)*-1</f>
        <v>-0.471</v>
      </c>
      <c r="P72" s="18">
        <f aca="true" t="shared" si="12" ref="P72:P135">(0.1-E72)</f>
        <v>-0.371</v>
      </c>
      <c r="Q72" s="18">
        <f aca="true" t="shared" si="13" ref="Q72:Q135">0.2-E72</f>
        <v>-0.27099999999999996</v>
      </c>
      <c r="R72" s="18">
        <f aca="true" t="shared" si="14" ref="R72:R135">0.3-E72</f>
        <v>-0.17099999999999999</v>
      </c>
      <c r="S72" s="16">
        <f aca="true" t="shared" si="15" ref="S72:S135">0.4-E72</f>
        <v>-0.07099999999999995</v>
      </c>
      <c r="T72" s="18">
        <f aca="true" t="shared" si="16" ref="T72:T135">9.8-E72</f>
        <v>9.329</v>
      </c>
      <c r="U72" s="18">
        <f aca="true" t="shared" si="17" ref="U72:U135">8.7-E72</f>
        <v>8.229</v>
      </c>
      <c r="V72" s="20">
        <f aca="true" t="shared" si="18" ref="V72:V135">3.53-E72</f>
        <v>3.0589999999999997</v>
      </c>
      <c r="W72" s="12">
        <f aca="true" t="shared" si="19" ref="W72:W135">3.55-E72</f>
        <v>3.0789999999999997</v>
      </c>
      <c r="X72" s="12">
        <f aca="true" t="shared" si="20" ref="X72:X135">4-E72</f>
        <v>3.529</v>
      </c>
      <c r="Y72" s="16">
        <f aca="true" t="shared" si="21" ref="Y72:Y135">3.8-E72</f>
        <v>3.3289999999999997</v>
      </c>
    </row>
    <row r="73" spans="1:25" ht="12.75">
      <c r="A73" s="8">
        <v>40883</v>
      </c>
      <c r="B73" s="2">
        <v>340</v>
      </c>
      <c r="D73"/>
      <c r="E73">
        <v>0.388</v>
      </c>
      <c r="F73" s="26"/>
      <c r="N73" s="16"/>
      <c r="O73" s="18">
        <f t="shared" si="11"/>
        <v>-0.388</v>
      </c>
      <c r="P73" s="18">
        <f t="shared" si="12"/>
        <v>-0.28800000000000003</v>
      </c>
      <c r="Q73" s="18">
        <f t="shared" si="13"/>
        <v>-0.188</v>
      </c>
      <c r="R73" s="18">
        <f t="shared" si="14"/>
        <v>-0.08800000000000002</v>
      </c>
      <c r="S73" s="16">
        <f t="shared" si="15"/>
        <v>0.01200000000000001</v>
      </c>
      <c r="T73" s="18">
        <f t="shared" si="16"/>
        <v>9.412</v>
      </c>
      <c r="U73" s="18">
        <f t="shared" si="17"/>
        <v>8.312</v>
      </c>
      <c r="V73" s="20">
        <f t="shared" si="18"/>
        <v>3.142</v>
      </c>
      <c r="W73" s="12">
        <f t="shared" si="19"/>
        <v>3.162</v>
      </c>
      <c r="X73" s="12">
        <f t="shared" si="20"/>
        <v>3.612</v>
      </c>
      <c r="Y73" s="16">
        <f t="shared" si="21"/>
        <v>3.412</v>
      </c>
    </row>
    <row r="74" spans="1:25" ht="12.75">
      <c r="A74" s="8">
        <v>40884</v>
      </c>
      <c r="B74" s="2">
        <v>341</v>
      </c>
      <c r="D74"/>
      <c r="E74">
        <v>0.363</v>
      </c>
      <c r="F74" s="26"/>
      <c r="N74" s="16"/>
      <c r="O74" s="18">
        <f t="shared" si="11"/>
        <v>-0.363</v>
      </c>
      <c r="P74" s="18">
        <f t="shared" si="12"/>
        <v>-0.263</v>
      </c>
      <c r="Q74" s="18">
        <f t="shared" si="13"/>
        <v>-0.16299999999999998</v>
      </c>
      <c r="R74" s="18">
        <f t="shared" si="14"/>
        <v>-0.063</v>
      </c>
      <c r="S74" s="16">
        <f t="shared" si="15"/>
        <v>0.03700000000000003</v>
      </c>
      <c r="T74" s="18">
        <f t="shared" si="16"/>
        <v>9.437000000000001</v>
      </c>
      <c r="U74" s="18">
        <f t="shared" si="17"/>
        <v>8.337</v>
      </c>
      <c r="V74" s="20">
        <f t="shared" si="18"/>
        <v>3.167</v>
      </c>
      <c r="W74" s="12">
        <f t="shared" si="19"/>
        <v>3.187</v>
      </c>
      <c r="X74" s="12">
        <f t="shared" si="20"/>
        <v>3.637</v>
      </c>
      <c r="Y74" s="16">
        <f t="shared" si="21"/>
        <v>3.437</v>
      </c>
    </row>
    <row r="75" spans="1:25" ht="12.75">
      <c r="A75" s="8">
        <v>40885</v>
      </c>
      <c r="B75" s="2">
        <v>342</v>
      </c>
      <c r="D75"/>
      <c r="E75">
        <v>0.546</v>
      </c>
      <c r="F75" s="26"/>
      <c r="N75" s="16"/>
      <c r="O75" s="18">
        <f t="shared" si="11"/>
        <v>-0.546</v>
      </c>
      <c r="P75" s="18">
        <f t="shared" si="12"/>
        <v>-0.44600000000000006</v>
      </c>
      <c r="Q75" s="18">
        <f t="shared" si="13"/>
        <v>-0.34600000000000003</v>
      </c>
      <c r="R75" s="18">
        <f t="shared" si="14"/>
        <v>-0.24600000000000005</v>
      </c>
      <c r="S75" s="16">
        <f t="shared" si="15"/>
        <v>-0.14600000000000002</v>
      </c>
      <c r="T75" s="18">
        <f t="shared" si="16"/>
        <v>9.254000000000001</v>
      </c>
      <c r="U75" s="18">
        <f t="shared" si="17"/>
        <v>8.154</v>
      </c>
      <c r="V75" s="20">
        <f t="shared" si="18"/>
        <v>2.984</v>
      </c>
      <c r="W75" s="12">
        <f t="shared" si="19"/>
        <v>3.0039999999999996</v>
      </c>
      <c r="X75" s="12">
        <f t="shared" si="20"/>
        <v>3.4539999999999997</v>
      </c>
      <c r="Y75" s="16">
        <f t="shared" si="21"/>
        <v>3.2539999999999996</v>
      </c>
    </row>
    <row r="76" spans="1:25" ht="12.75">
      <c r="A76" s="8">
        <v>40886</v>
      </c>
      <c r="B76" s="2">
        <v>343</v>
      </c>
      <c r="D76"/>
      <c r="E76"/>
      <c r="F76" s="26"/>
      <c r="N76" s="16"/>
      <c r="O76" s="18">
        <f t="shared" si="11"/>
        <v>0</v>
      </c>
      <c r="P76" s="18">
        <f t="shared" si="12"/>
        <v>0.1</v>
      </c>
      <c r="Q76" s="18">
        <f t="shared" si="13"/>
        <v>0.2</v>
      </c>
      <c r="R76" s="18">
        <f t="shared" si="14"/>
        <v>0.3</v>
      </c>
      <c r="S76" s="16">
        <f t="shared" si="15"/>
        <v>0.4</v>
      </c>
      <c r="T76" s="18">
        <f t="shared" si="16"/>
        <v>9.8</v>
      </c>
      <c r="U76" s="18">
        <f t="shared" si="17"/>
        <v>8.7</v>
      </c>
      <c r="V76" s="20">
        <f t="shared" si="18"/>
        <v>3.53</v>
      </c>
      <c r="W76" s="12">
        <f t="shared" si="19"/>
        <v>3.55</v>
      </c>
      <c r="X76" s="12">
        <f t="shared" si="20"/>
        <v>4</v>
      </c>
      <c r="Y76" s="16">
        <f t="shared" si="21"/>
        <v>3.8</v>
      </c>
    </row>
    <row r="77" spans="1:25" ht="12.75">
      <c r="A77" s="8">
        <v>40887</v>
      </c>
      <c r="B77" s="2">
        <v>344</v>
      </c>
      <c r="D77"/>
      <c r="E77">
        <v>0.544</v>
      </c>
      <c r="F77" s="26"/>
      <c r="N77" s="16"/>
      <c r="O77" s="18">
        <f t="shared" si="11"/>
        <v>-0.544</v>
      </c>
      <c r="P77" s="18">
        <f t="shared" si="12"/>
        <v>-0.44400000000000006</v>
      </c>
      <c r="Q77" s="18">
        <f t="shared" si="13"/>
        <v>-0.34400000000000003</v>
      </c>
      <c r="R77" s="18">
        <f t="shared" si="14"/>
        <v>-0.24400000000000005</v>
      </c>
      <c r="S77" s="16">
        <f t="shared" si="15"/>
        <v>-0.14400000000000002</v>
      </c>
      <c r="T77" s="18">
        <f t="shared" si="16"/>
        <v>9.256</v>
      </c>
      <c r="U77" s="18">
        <f t="shared" si="17"/>
        <v>8.155999999999999</v>
      </c>
      <c r="V77" s="20">
        <f t="shared" si="18"/>
        <v>2.9859999999999998</v>
      </c>
      <c r="W77" s="12">
        <f t="shared" si="19"/>
        <v>3.006</v>
      </c>
      <c r="X77" s="12">
        <f t="shared" si="20"/>
        <v>3.456</v>
      </c>
      <c r="Y77" s="16">
        <f t="shared" si="21"/>
        <v>3.256</v>
      </c>
    </row>
    <row r="78" spans="1:25" ht="12.75">
      <c r="A78" s="8">
        <v>40888</v>
      </c>
      <c r="B78" s="2">
        <v>345</v>
      </c>
      <c r="D78"/>
      <c r="E78"/>
      <c r="F78" s="26"/>
      <c r="N78" s="16"/>
      <c r="O78" s="18">
        <f t="shared" si="11"/>
        <v>0</v>
      </c>
      <c r="P78" s="18">
        <f t="shared" si="12"/>
        <v>0.1</v>
      </c>
      <c r="Q78" s="18">
        <f t="shared" si="13"/>
        <v>0.2</v>
      </c>
      <c r="R78" s="18">
        <f t="shared" si="14"/>
        <v>0.3</v>
      </c>
      <c r="S78" s="16">
        <f t="shared" si="15"/>
        <v>0.4</v>
      </c>
      <c r="T78" s="18">
        <f t="shared" si="16"/>
        <v>9.8</v>
      </c>
      <c r="U78" s="18">
        <f t="shared" si="17"/>
        <v>8.7</v>
      </c>
      <c r="V78" s="20">
        <f t="shared" si="18"/>
        <v>3.53</v>
      </c>
      <c r="W78" s="12">
        <f t="shared" si="19"/>
        <v>3.55</v>
      </c>
      <c r="X78" s="12">
        <f t="shared" si="20"/>
        <v>4</v>
      </c>
      <c r="Y78" s="16">
        <f t="shared" si="21"/>
        <v>3.8</v>
      </c>
    </row>
    <row r="79" spans="1:25" ht="12.75">
      <c r="A79" s="8">
        <v>40889</v>
      </c>
      <c r="B79" s="2">
        <v>346</v>
      </c>
      <c r="D79"/>
      <c r="E79">
        <v>0.497</v>
      </c>
      <c r="F79" s="26"/>
      <c r="N79" s="16"/>
      <c r="O79" s="18">
        <f t="shared" si="11"/>
        <v>-0.497</v>
      </c>
      <c r="P79" s="18">
        <f t="shared" si="12"/>
        <v>-0.397</v>
      </c>
      <c r="Q79" s="18">
        <f t="shared" si="13"/>
        <v>-0.297</v>
      </c>
      <c r="R79" s="18">
        <f t="shared" si="14"/>
        <v>-0.197</v>
      </c>
      <c r="S79" s="16">
        <f t="shared" si="15"/>
        <v>-0.09699999999999998</v>
      </c>
      <c r="T79" s="18">
        <f t="shared" si="16"/>
        <v>9.303</v>
      </c>
      <c r="U79" s="18">
        <f t="shared" si="17"/>
        <v>8.203</v>
      </c>
      <c r="V79" s="20">
        <f t="shared" si="18"/>
        <v>3.033</v>
      </c>
      <c r="W79" s="12">
        <f t="shared" si="19"/>
        <v>3.053</v>
      </c>
      <c r="X79" s="12">
        <f t="shared" si="20"/>
        <v>3.503</v>
      </c>
      <c r="Y79" s="16">
        <f t="shared" si="21"/>
        <v>3.303</v>
      </c>
    </row>
    <row r="80" spans="1:25" ht="12.75">
      <c r="A80" s="8">
        <v>40890</v>
      </c>
      <c r="B80" s="2">
        <v>347</v>
      </c>
      <c r="D80"/>
      <c r="E80">
        <v>0.389</v>
      </c>
      <c r="F80" s="26"/>
      <c r="N80" s="16"/>
      <c r="O80" s="18">
        <f t="shared" si="11"/>
        <v>-0.389</v>
      </c>
      <c r="P80" s="18">
        <f t="shared" si="12"/>
        <v>-0.28900000000000003</v>
      </c>
      <c r="Q80" s="18">
        <f t="shared" si="13"/>
        <v>-0.189</v>
      </c>
      <c r="R80" s="18">
        <f t="shared" si="14"/>
        <v>-0.08900000000000002</v>
      </c>
      <c r="S80" s="16">
        <f t="shared" si="15"/>
        <v>0.01100000000000001</v>
      </c>
      <c r="T80" s="18">
        <f t="shared" si="16"/>
        <v>9.411000000000001</v>
      </c>
      <c r="U80" s="18">
        <f t="shared" si="17"/>
        <v>8.311</v>
      </c>
      <c r="V80" s="20">
        <f t="shared" si="18"/>
        <v>3.141</v>
      </c>
      <c r="W80" s="12">
        <f t="shared" si="19"/>
        <v>3.1609999999999996</v>
      </c>
      <c r="X80" s="12">
        <f t="shared" si="20"/>
        <v>3.6109999999999998</v>
      </c>
      <c r="Y80" s="16">
        <f t="shared" si="21"/>
        <v>3.4109999999999996</v>
      </c>
    </row>
    <row r="81" spans="1:25" ht="12.75">
      <c r="A81" s="8">
        <v>40891</v>
      </c>
      <c r="B81" s="2">
        <v>348</v>
      </c>
      <c r="D81"/>
      <c r="E81">
        <v>0.347</v>
      </c>
      <c r="F81" s="26"/>
      <c r="N81" s="16"/>
      <c r="O81" s="18">
        <f t="shared" si="11"/>
        <v>-0.347</v>
      </c>
      <c r="P81" s="18">
        <f t="shared" si="12"/>
        <v>-0.24699999999999997</v>
      </c>
      <c r="Q81" s="18">
        <f t="shared" si="13"/>
        <v>-0.14699999999999996</v>
      </c>
      <c r="R81" s="18">
        <f t="shared" si="14"/>
        <v>-0.046999999999999986</v>
      </c>
      <c r="S81" s="16">
        <f t="shared" si="15"/>
        <v>0.05300000000000005</v>
      </c>
      <c r="T81" s="18">
        <f t="shared" si="16"/>
        <v>9.453000000000001</v>
      </c>
      <c r="U81" s="18">
        <f t="shared" si="17"/>
        <v>8.353</v>
      </c>
      <c r="V81" s="20">
        <f t="shared" si="18"/>
        <v>3.183</v>
      </c>
      <c r="W81" s="12">
        <f t="shared" si="19"/>
        <v>3.203</v>
      </c>
      <c r="X81" s="12">
        <f t="shared" si="20"/>
        <v>3.653</v>
      </c>
      <c r="Y81" s="16">
        <f t="shared" si="21"/>
        <v>3.453</v>
      </c>
    </row>
    <row r="82" spans="1:25" ht="12.75">
      <c r="A82" s="8">
        <v>40892</v>
      </c>
      <c r="B82" s="2">
        <v>349</v>
      </c>
      <c r="D82"/>
      <c r="E82">
        <v>0.769</v>
      </c>
      <c r="F82" s="26"/>
      <c r="N82" s="16"/>
      <c r="O82" s="18">
        <f t="shared" si="11"/>
        <v>-0.769</v>
      </c>
      <c r="P82" s="18">
        <f t="shared" si="12"/>
        <v>-0.669</v>
      </c>
      <c r="Q82" s="18">
        <f t="shared" si="13"/>
        <v>-0.569</v>
      </c>
      <c r="R82" s="18">
        <f t="shared" si="14"/>
        <v>-0.46900000000000003</v>
      </c>
      <c r="S82" s="16">
        <f t="shared" si="15"/>
        <v>-0.369</v>
      </c>
      <c r="T82" s="18">
        <f t="shared" si="16"/>
        <v>9.031</v>
      </c>
      <c r="U82" s="18">
        <f t="shared" si="17"/>
        <v>7.930999999999999</v>
      </c>
      <c r="V82" s="20">
        <f t="shared" si="18"/>
        <v>2.7609999999999997</v>
      </c>
      <c r="W82" s="12">
        <f t="shared" si="19"/>
        <v>2.7809999999999997</v>
      </c>
      <c r="X82" s="12">
        <f t="shared" si="20"/>
        <v>3.231</v>
      </c>
      <c r="Y82" s="16">
        <f t="shared" si="21"/>
        <v>3.0309999999999997</v>
      </c>
    </row>
    <row r="83" spans="1:25" ht="12.75">
      <c r="A83" s="8">
        <v>40893</v>
      </c>
      <c r="B83" s="2">
        <v>350</v>
      </c>
      <c r="D83"/>
      <c r="E83">
        <v>0.496</v>
      </c>
      <c r="F83" s="26"/>
      <c r="N83" s="16"/>
      <c r="O83" s="18">
        <f t="shared" si="11"/>
        <v>-0.496</v>
      </c>
      <c r="P83" s="18">
        <f t="shared" si="12"/>
        <v>-0.396</v>
      </c>
      <c r="Q83" s="18">
        <f t="shared" si="13"/>
        <v>-0.296</v>
      </c>
      <c r="R83" s="18">
        <f t="shared" si="14"/>
        <v>-0.196</v>
      </c>
      <c r="S83" s="16">
        <f t="shared" si="15"/>
        <v>-0.09599999999999997</v>
      </c>
      <c r="T83" s="18">
        <f t="shared" si="16"/>
        <v>9.304</v>
      </c>
      <c r="U83" s="18">
        <f t="shared" si="17"/>
        <v>8.203999999999999</v>
      </c>
      <c r="V83" s="20">
        <f t="shared" si="18"/>
        <v>3.034</v>
      </c>
      <c r="W83" s="12">
        <f t="shared" si="19"/>
        <v>3.054</v>
      </c>
      <c r="X83" s="12">
        <f t="shared" si="20"/>
        <v>3.504</v>
      </c>
      <c r="Y83" s="16">
        <f t="shared" si="21"/>
        <v>3.304</v>
      </c>
    </row>
    <row r="84" spans="1:25" ht="12.75">
      <c r="A84" s="8">
        <v>40894</v>
      </c>
      <c r="B84" s="2">
        <v>351</v>
      </c>
      <c r="D84"/>
      <c r="E84">
        <v>0.384</v>
      </c>
      <c r="F84" s="26"/>
      <c r="N84" s="16"/>
      <c r="O84" s="18">
        <f t="shared" si="11"/>
        <v>-0.384</v>
      </c>
      <c r="P84" s="18">
        <f t="shared" si="12"/>
        <v>-0.28400000000000003</v>
      </c>
      <c r="Q84" s="18">
        <f t="shared" si="13"/>
        <v>-0.184</v>
      </c>
      <c r="R84" s="18">
        <f t="shared" si="14"/>
        <v>-0.08400000000000002</v>
      </c>
      <c r="S84" s="16">
        <f t="shared" si="15"/>
        <v>0.016000000000000014</v>
      </c>
      <c r="T84" s="18">
        <f t="shared" si="16"/>
        <v>9.416</v>
      </c>
      <c r="U84" s="18">
        <f t="shared" si="17"/>
        <v>8.315999999999999</v>
      </c>
      <c r="V84" s="20">
        <f t="shared" si="18"/>
        <v>3.146</v>
      </c>
      <c r="W84" s="12">
        <f t="shared" si="19"/>
        <v>3.166</v>
      </c>
      <c r="X84" s="12">
        <f t="shared" si="20"/>
        <v>3.616</v>
      </c>
      <c r="Y84" s="16">
        <f t="shared" si="21"/>
        <v>3.416</v>
      </c>
    </row>
    <row r="85" spans="1:25" ht="12.75">
      <c r="A85" s="8">
        <v>40895</v>
      </c>
      <c r="B85" s="2">
        <v>352</v>
      </c>
      <c r="D85"/>
      <c r="E85">
        <v>0.386</v>
      </c>
      <c r="F85" s="26">
        <v>1</v>
      </c>
      <c r="N85" s="16"/>
      <c r="O85" s="18">
        <f t="shared" si="11"/>
        <v>-0.386</v>
      </c>
      <c r="P85" s="18">
        <f t="shared" si="12"/>
        <v>-0.28600000000000003</v>
      </c>
      <c r="Q85" s="18">
        <f t="shared" si="13"/>
        <v>-0.186</v>
      </c>
      <c r="R85" s="18">
        <f t="shared" si="14"/>
        <v>-0.08600000000000002</v>
      </c>
      <c r="S85" s="16">
        <f t="shared" si="15"/>
        <v>0.014000000000000012</v>
      </c>
      <c r="T85" s="18">
        <f t="shared" si="16"/>
        <v>9.414000000000001</v>
      </c>
      <c r="U85" s="18">
        <f t="shared" si="17"/>
        <v>8.314</v>
      </c>
      <c r="V85" s="20">
        <f t="shared" si="18"/>
        <v>3.1439999999999997</v>
      </c>
      <c r="W85" s="12">
        <f t="shared" si="19"/>
        <v>3.1639999999999997</v>
      </c>
      <c r="X85" s="12">
        <f t="shared" si="20"/>
        <v>3.614</v>
      </c>
      <c r="Y85" s="16">
        <f t="shared" si="21"/>
        <v>3.4139999999999997</v>
      </c>
    </row>
    <row r="86" spans="1:25" ht="12.75">
      <c r="A86" s="8">
        <v>40896</v>
      </c>
      <c r="B86" s="2">
        <v>353</v>
      </c>
      <c r="D86"/>
      <c r="E86">
        <v>0.371</v>
      </c>
      <c r="F86" s="26"/>
      <c r="N86" s="16"/>
      <c r="O86" s="18">
        <f t="shared" si="11"/>
        <v>-0.371</v>
      </c>
      <c r="P86" s="18">
        <f t="shared" si="12"/>
        <v>-0.271</v>
      </c>
      <c r="Q86" s="18">
        <f t="shared" si="13"/>
        <v>-0.17099999999999999</v>
      </c>
      <c r="R86" s="18">
        <f t="shared" si="14"/>
        <v>-0.07100000000000001</v>
      </c>
      <c r="S86" s="16">
        <f t="shared" si="15"/>
        <v>0.029000000000000026</v>
      </c>
      <c r="T86" s="18">
        <f t="shared" si="16"/>
        <v>9.429</v>
      </c>
      <c r="U86" s="18">
        <f t="shared" si="17"/>
        <v>8.328999999999999</v>
      </c>
      <c r="V86" s="20">
        <f t="shared" si="18"/>
        <v>3.159</v>
      </c>
      <c r="W86" s="12">
        <f t="shared" si="19"/>
        <v>3.179</v>
      </c>
      <c r="X86" s="12">
        <f t="shared" si="20"/>
        <v>3.629</v>
      </c>
      <c r="Y86" s="16">
        <f t="shared" si="21"/>
        <v>3.429</v>
      </c>
    </row>
    <row r="87" spans="1:25" ht="12.75">
      <c r="A87" s="8">
        <v>40897</v>
      </c>
      <c r="B87" s="2">
        <v>354</v>
      </c>
      <c r="D87"/>
      <c r="E87">
        <v>0.405</v>
      </c>
      <c r="F87" s="26"/>
      <c r="N87" s="16"/>
      <c r="O87" s="18">
        <f t="shared" si="11"/>
        <v>-0.405</v>
      </c>
      <c r="P87" s="18">
        <f t="shared" si="12"/>
        <v>-0.30500000000000005</v>
      </c>
      <c r="Q87" s="18">
        <f t="shared" si="13"/>
        <v>-0.20500000000000002</v>
      </c>
      <c r="R87" s="18">
        <f t="shared" si="14"/>
        <v>-0.10500000000000004</v>
      </c>
      <c r="S87" s="16">
        <f t="shared" si="15"/>
        <v>-0.0050000000000000044</v>
      </c>
      <c r="T87" s="18">
        <f t="shared" si="16"/>
        <v>9.395000000000001</v>
      </c>
      <c r="U87" s="18">
        <f t="shared" si="17"/>
        <v>8.295</v>
      </c>
      <c r="V87" s="20">
        <f t="shared" si="18"/>
        <v>3.125</v>
      </c>
      <c r="W87" s="12">
        <f t="shared" si="19"/>
        <v>3.1449999999999996</v>
      </c>
      <c r="X87" s="12">
        <f t="shared" si="20"/>
        <v>3.5949999999999998</v>
      </c>
      <c r="Y87" s="16">
        <f t="shared" si="21"/>
        <v>3.3949999999999996</v>
      </c>
    </row>
    <row r="88" spans="1:25" ht="12.75">
      <c r="A88" s="8">
        <v>40898</v>
      </c>
      <c r="B88" s="2">
        <v>355</v>
      </c>
      <c r="D88"/>
      <c r="E88">
        <v>0.379</v>
      </c>
      <c r="F88" s="26"/>
      <c r="N88" s="16"/>
      <c r="O88" s="18">
        <f t="shared" si="11"/>
        <v>-0.379</v>
      </c>
      <c r="P88" s="18">
        <f t="shared" si="12"/>
        <v>-0.279</v>
      </c>
      <c r="Q88" s="18">
        <f t="shared" si="13"/>
        <v>-0.179</v>
      </c>
      <c r="R88" s="18">
        <f t="shared" si="14"/>
        <v>-0.07900000000000001</v>
      </c>
      <c r="S88" s="16">
        <f t="shared" si="15"/>
        <v>0.02100000000000002</v>
      </c>
      <c r="T88" s="18">
        <f t="shared" si="16"/>
        <v>9.421000000000001</v>
      </c>
      <c r="U88" s="18">
        <f t="shared" si="17"/>
        <v>8.321</v>
      </c>
      <c r="V88" s="20">
        <f t="shared" si="18"/>
        <v>3.151</v>
      </c>
      <c r="W88" s="12">
        <f t="shared" si="19"/>
        <v>3.171</v>
      </c>
      <c r="X88" s="12">
        <f t="shared" si="20"/>
        <v>3.621</v>
      </c>
      <c r="Y88" s="16">
        <f t="shared" si="21"/>
        <v>3.421</v>
      </c>
    </row>
    <row r="89" spans="1:25" ht="12.75">
      <c r="A89" s="8">
        <v>40899</v>
      </c>
      <c r="B89" s="2">
        <v>356</v>
      </c>
      <c r="D89"/>
      <c r="E89">
        <v>0.387</v>
      </c>
      <c r="F89" s="26"/>
      <c r="N89" s="16"/>
      <c r="O89" s="18">
        <f t="shared" si="11"/>
        <v>-0.387</v>
      </c>
      <c r="P89" s="18">
        <f t="shared" si="12"/>
        <v>-0.28700000000000003</v>
      </c>
      <c r="Q89" s="18">
        <f t="shared" si="13"/>
        <v>-0.187</v>
      </c>
      <c r="R89" s="18">
        <f t="shared" si="14"/>
        <v>-0.08700000000000002</v>
      </c>
      <c r="S89" s="16">
        <f t="shared" si="15"/>
        <v>0.013000000000000012</v>
      </c>
      <c r="T89" s="18">
        <f t="shared" si="16"/>
        <v>9.413</v>
      </c>
      <c r="U89" s="18">
        <f t="shared" si="17"/>
        <v>8.312999999999999</v>
      </c>
      <c r="V89" s="20">
        <f t="shared" si="18"/>
        <v>3.143</v>
      </c>
      <c r="W89" s="12">
        <f t="shared" si="19"/>
        <v>3.163</v>
      </c>
      <c r="X89" s="12">
        <f t="shared" si="20"/>
        <v>3.613</v>
      </c>
      <c r="Y89" s="16">
        <f t="shared" si="21"/>
        <v>3.413</v>
      </c>
    </row>
    <row r="90" spans="1:25" ht="12.75">
      <c r="A90" s="8">
        <v>40900</v>
      </c>
      <c r="B90" s="2">
        <v>357</v>
      </c>
      <c r="D90"/>
      <c r="E90">
        <v>0.384</v>
      </c>
      <c r="F90" s="26"/>
      <c r="N90" s="16"/>
      <c r="O90" s="18">
        <f t="shared" si="11"/>
        <v>-0.384</v>
      </c>
      <c r="P90" s="18">
        <f t="shared" si="12"/>
        <v>-0.28400000000000003</v>
      </c>
      <c r="Q90" s="18">
        <f t="shared" si="13"/>
        <v>-0.184</v>
      </c>
      <c r="R90" s="18">
        <f t="shared" si="14"/>
        <v>-0.08400000000000002</v>
      </c>
      <c r="S90" s="16">
        <f t="shared" si="15"/>
        <v>0.016000000000000014</v>
      </c>
      <c r="T90" s="18">
        <f t="shared" si="16"/>
        <v>9.416</v>
      </c>
      <c r="U90" s="18">
        <f t="shared" si="17"/>
        <v>8.315999999999999</v>
      </c>
      <c r="V90" s="20">
        <f t="shared" si="18"/>
        <v>3.146</v>
      </c>
      <c r="W90" s="12">
        <f t="shared" si="19"/>
        <v>3.166</v>
      </c>
      <c r="X90" s="12">
        <f t="shared" si="20"/>
        <v>3.616</v>
      </c>
      <c r="Y90" s="16">
        <f t="shared" si="21"/>
        <v>3.416</v>
      </c>
    </row>
    <row r="91" spans="1:25" ht="12.75">
      <c r="A91" s="8">
        <v>40901</v>
      </c>
      <c r="B91" s="2">
        <v>358</v>
      </c>
      <c r="D91"/>
      <c r="E91">
        <v>0.388</v>
      </c>
      <c r="F91" s="26"/>
      <c r="N91" s="16"/>
      <c r="O91" s="18">
        <f t="shared" si="11"/>
        <v>-0.388</v>
      </c>
      <c r="P91" s="18">
        <f t="shared" si="12"/>
        <v>-0.28800000000000003</v>
      </c>
      <c r="Q91" s="18">
        <f t="shared" si="13"/>
        <v>-0.188</v>
      </c>
      <c r="R91" s="18">
        <f t="shared" si="14"/>
        <v>-0.08800000000000002</v>
      </c>
      <c r="S91" s="16">
        <f t="shared" si="15"/>
        <v>0.01200000000000001</v>
      </c>
      <c r="T91" s="18">
        <f t="shared" si="16"/>
        <v>9.412</v>
      </c>
      <c r="U91" s="18">
        <f t="shared" si="17"/>
        <v>8.312</v>
      </c>
      <c r="V91" s="20">
        <f t="shared" si="18"/>
        <v>3.142</v>
      </c>
      <c r="W91" s="12">
        <f t="shared" si="19"/>
        <v>3.162</v>
      </c>
      <c r="X91" s="12">
        <f t="shared" si="20"/>
        <v>3.612</v>
      </c>
      <c r="Y91" s="16">
        <f t="shared" si="21"/>
        <v>3.412</v>
      </c>
    </row>
    <row r="92" spans="1:25" ht="12.75">
      <c r="A92" s="8">
        <v>40902</v>
      </c>
      <c r="B92" s="2">
        <v>359</v>
      </c>
      <c r="D92"/>
      <c r="E92">
        <v>0.77</v>
      </c>
      <c r="F92" s="26"/>
      <c r="N92" s="16"/>
      <c r="O92" s="18">
        <f t="shared" si="11"/>
        <v>-0.77</v>
      </c>
      <c r="P92" s="18">
        <f t="shared" si="12"/>
        <v>-0.67</v>
      </c>
      <c r="Q92" s="18">
        <f t="shared" si="13"/>
        <v>-0.5700000000000001</v>
      </c>
      <c r="R92" s="18">
        <f t="shared" si="14"/>
        <v>-0.47000000000000003</v>
      </c>
      <c r="S92" s="16">
        <f t="shared" si="15"/>
        <v>-0.37</v>
      </c>
      <c r="T92" s="18">
        <f t="shared" si="16"/>
        <v>9.030000000000001</v>
      </c>
      <c r="U92" s="18">
        <f t="shared" si="17"/>
        <v>7.93</v>
      </c>
      <c r="V92" s="20">
        <f t="shared" si="18"/>
        <v>2.76</v>
      </c>
      <c r="W92" s="12">
        <f t="shared" si="19"/>
        <v>2.78</v>
      </c>
      <c r="X92" s="12">
        <f t="shared" si="20"/>
        <v>3.23</v>
      </c>
      <c r="Y92" s="16">
        <f t="shared" si="21"/>
        <v>3.03</v>
      </c>
    </row>
    <row r="93" spans="1:25" ht="12.75">
      <c r="A93" s="8">
        <v>40903</v>
      </c>
      <c r="B93" s="2">
        <v>360</v>
      </c>
      <c r="D93"/>
      <c r="E93">
        <v>0.768</v>
      </c>
      <c r="F93" s="26"/>
      <c r="N93" s="16"/>
      <c r="O93" s="18">
        <f t="shared" si="11"/>
        <v>-0.768</v>
      </c>
      <c r="P93" s="18">
        <f t="shared" si="12"/>
        <v>-0.668</v>
      </c>
      <c r="Q93" s="18">
        <f t="shared" si="13"/>
        <v>-0.5680000000000001</v>
      </c>
      <c r="R93" s="18">
        <f t="shared" si="14"/>
        <v>-0.468</v>
      </c>
      <c r="S93" s="16">
        <f t="shared" si="15"/>
        <v>-0.368</v>
      </c>
      <c r="T93" s="18">
        <f t="shared" si="16"/>
        <v>9.032</v>
      </c>
      <c r="U93" s="18">
        <f t="shared" si="17"/>
        <v>7.9319999999999995</v>
      </c>
      <c r="V93" s="20">
        <f t="shared" si="18"/>
        <v>2.7619999999999996</v>
      </c>
      <c r="W93" s="12">
        <f t="shared" si="19"/>
        <v>2.782</v>
      </c>
      <c r="X93" s="12">
        <f t="shared" si="20"/>
        <v>3.232</v>
      </c>
      <c r="Y93" s="16">
        <f t="shared" si="21"/>
        <v>3.032</v>
      </c>
    </row>
    <row r="94" spans="1:25" ht="12.75">
      <c r="A94" s="8">
        <v>40904</v>
      </c>
      <c r="B94" s="2">
        <v>361</v>
      </c>
      <c r="D94"/>
      <c r="E94">
        <v>0.75</v>
      </c>
      <c r="F94" s="26"/>
      <c r="N94" s="16"/>
      <c r="O94" s="18">
        <f t="shared" si="11"/>
        <v>-0.75</v>
      </c>
      <c r="P94" s="18">
        <f t="shared" si="12"/>
        <v>-0.65</v>
      </c>
      <c r="Q94" s="18">
        <f t="shared" si="13"/>
        <v>-0.55</v>
      </c>
      <c r="R94" s="18">
        <f t="shared" si="14"/>
        <v>-0.45</v>
      </c>
      <c r="S94" s="16">
        <f t="shared" si="15"/>
        <v>-0.35</v>
      </c>
      <c r="T94" s="18">
        <f t="shared" si="16"/>
        <v>9.05</v>
      </c>
      <c r="U94" s="18">
        <f t="shared" si="17"/>
        <v>7.949999999999999</v>
      </c>
      <c r="V94" s="20">
        <f t="shared" si="18"/>
        <v>2.78</v>
      </c>
      <c r="W94" s="12">
        <f t="shared" si="19"/>
        <v>2.8</v>
      </c>
      <c r="X94" s="12">
        <f t="shared" si="20"/>
        <v>3.25</v>
      </c>
      <c r="Y94" s="16">
        <f t="shared" si="21"/>
        <v>3.05</v>
      </c>
    </row>
    <row r="95" spans="1:25" ht="12.75">
      <c r="A95" s="8">
        <v>40905</v>
      </c>
      <c r="B95" s="2">
        <v>362</v>
      </c>
      <c r="D95"/>
      <c r="E95"/>
      <c r="F95" s="26"/>
      <c r="N95" s="16"/>
      <c r="O95" s="18">
        <f t="shared" si="11"/>
        <v>0</v>
      </c>
      <c r="P95" s="18">
        <f t="shared" si="12"/>
        <v>0.1</v>
      </c>
      <c r="Q95" s="18">
        <f t="shared" si="13"/>
        <v>0.2</v>
      </c>
      <c r="R95" s="18">
        <f t="shared" si="14"/>
        <v>0.3</v>
      </c>
      <c r="S95" s="16">
        <f t="shared" si="15"/>
        <v>0.4</v>
      </c>
      <c r="T95" s="18">
        <f t="shared" si="16"/>
        <v>9.8</v>
      </c>
      <c r="U95" s="18">
        <f t="shared" si="17"/>
        <v>8.7</v>
      </c>
      <c r="V95" s="20">
        <f t="shared" si="18"/>
        <v>3.53</v>
      </c>
      <c r="W95" s="12">
        <f t="shared" si="19"/>
        <v>3.55</v>
      </c>
      <c r="X95" s="12">
        <f t="shared" si="20"/>
        <v>4</v>
      </c>
      <c r="Y95" s="16">
        <f t="shared" si="21"/>
        <v>3.8</v>
      </c>
    </row>
    <row r="96" spans="1:25" ht="12.75">
      <c r="A96" s="8">
        <v>40906</v>
      </c>
      <c r="B96" s="2">
        <v>363</v>
      </c>
      <c r="D96"/>
      <c r="E96">
        <v>0.774</v>
      </c>
      <c r="F96" s="26"/>
      <c r="N96" s="16"/>
      <c r="O96" s="18">
        <f t="shared" si="11"/>
        <v>-0.774</v>
      </c>
      <c r="P96" s="18">
        <f t="shared" si="12"/>
        <v>-0.674</v>
      </c>
      <c r="Q96" s="18">
        <f t="shared" si="13"/>
        <v>-0.5740000000000001</v>
      </c>
      <c r="R96" s="18">
        <f t="shared" si="14"/>
        <v>-0.47400000000000003</v>
      </c>
      <c r="S96" s="16">
        <f t="shared" si="15"/>
        <v>-0.374</v>
      </c>
      <c r="T96" s="18">
        <f t="shared" si="16"/>
        <v>9.026</v>
      </c>
      <c r="U96" s="18">
        <f t="shared" si="17"/>
        <v>7.925999999999999</v>
      </c>
      <c r="V96" s="20">
        <f t="shared" si="18"/>
        <v>2.756</v>
      </c>
      <c r="W96" s="12">
        <f t="shared" si="19"/>
        <v>2.776</v>
      </c>
      <c r="X96" s="12">
        <f t="shared" si="20"/>
        <v>3.226</v>
      </c>
      <c r="Y96" s="16">
        <f t="shared" si="21"/>
        <v>3.026</v>
      </c>
    </row>
    <row r="97" spans="1:25" ht="12.75">
      <c r="A97" s="8">
        <v>40907</v>
      </c>
      <c r="B97" s="2">
        <v>364</v>
      </c>
      <c r="D97"/>
      <c r="E97">
        <v>0.685</v>
      </c>
      <c r="F97" s="26"/>
      <c r="N97" s="16"/>
      <c r="O97" s="18">
        <f t="shared" si="11"/>
        <v>-0.685</v>
      </c>
      <c r="P97" s="18">
        <f t="shared" si="12"/>
        <v>-0.5850000000000001</v>
      </c>
      <c r="Q97" s="18">
        <f t="shared" si="13"/>
        <v>-0.48500000000000004</v>
      </c>
      <c r="R97" s="18">
        <f t="shared" si="14"/>
        <v>-0.38500000000000006</v>
      </c>
      <c r="S97" s="16">
        <f t="shared" si="15"/>
        <v>-0.28500000000000003</v>
      </c>
      <c r="T97" s="18">
        <f t="shared" si="16"/>
        <v>9.115</v>
      </c>
      <c r="U97" s="18">
        <f t="shared" si="17"/>
        <v>8.014999999999999</v>
      </c>
      <c r="V97" s="20">
        <f t="shared" si="18"/>
        <v>2.8449999999999998</v>
      </c>
      <c r="W97" s="12">
        <f t="shared" si="19"/>
        <v>2.8649999999999998</v>
      </c>
      <c r="X97" s="12">
        <f t="shared" si="20"/>
        <v>3.315</v>
      </c>
      <c r="Y97" s="16">
        <f t="shared" si="21"/>
        <v>3.1149999999999998</v>
      </c>
    </row>
    <row r="98" spans="1:25" ht="12.75">
      <c r="A98" s="8">
        <v>40908</v>
      </c>
      <c r="B98" s="2">
        <v>365</v>
      </c>
      <c r="D98"/>
      <c r="E98">
        <v>0.763</v>
      </c>
      <c r="F98" s="26"/>
      <c r="N98" s="16"/>
      <c r="O98" s="18">
        <f t="shared" si="11"/>
        <v>-0.763</v>
      </c>
      <c r="P98" s="18">
        <f t="shared" si="12"/>
        <v>-0.663</v>
      </c>
      <c r="Q98" s="18">
        <f t="shared" si="13"/>
        <v>-0.563</v>
      </c>
      <c r="R98" s="18">
        <f t="shared" si="14"/>
        <v>-0.463</v>
      </c>
      <c r="S98" s="16">
        <f t="shared" si="15"/>
        <v>-0.363</v>
      </c>
      <c r="T98" s="18">
        <f t="shared" si="16"/>
        <v>9.037</v>
      </c>
      <c r="U98" s="18">
        <f t="shared" si="17"/>
        <v>7.936999999999999</v>
      </c>
      <c r="V98" s="20">
        <f t="shared" si="18"/>
        <v>2.767</v>
      </c>
      <c r="W98" s="12">
        <f t="shared" si="19"/>
        <v>2.787</v>
      </c>
      <c r="X98" s="12">
        <f t="shared" si="20"/>
        <v>3.237</v>
      </c>
      <c r="Y98" s="16">
        <f t="shared" si="21"/>
        <v>3.037</v>
      </c>
    </row>
    <row r="99" spans="1:25" ht="12.75">
      <c r="A99" s="8">
        <v>40909</v>
      </c>
      <c r="B99" s="2">
        <v>1</v>
      </c>
      <c r="D99"/>
      <c r="E99">
        <v>0.63</v>
      </c>
      <c r="F99" s="26"/>
      <c r="N99" s="16"/>
      <c r="O99" s="18">
        <f t="shared" si="11"/>
        <v>-0.63</v>
      </c>
      <c r="P99" s="18">
        <f t="shared" si="12"/>
        <v>-0.53</v>
      </c>
      <c r="Q99" s="18">
        <f t="shared" si="13"/>
        <v>-0.43</v>
      </c>
      <c r="R99" s="18">
        <f t="shared" si="14"/>
        <v>-0.33</v>
      </c>
      <c r="S99" s="16">
        <f t="shared" si="15"/>
        <v>-0.22999999999999998</v>
      </c>
      <c r="T99" s="18">
        <f t="shared" si="16"/>
        <v>9.17</v>
      </c>
      <c r="U99" s="18">
        <f t="shared" si="17"/>
        <v>8.069999999999999</v>
      </c>
      <c r="V99" s="20">
        <f t="shared" si="18"/>
        <v>2.9</v>
      </c>
      <c r="W99" s="12">
        <f t="shared" si="19"/>
        <v>2.92</v>
      </c>
      <c r="X99" s="12">
        <f t="shared" si="20"/>
        <v>3.37</v>
      </c>
      <c r="Y99" s="16">
        <f t="shared" si="21"/>
        <v>3.17</v>
      </c>
    </row>
    <row r="100" spans="1:25" ht="12.75">
      <c r="A100" s="8">
        <v>40910</v>
      </c>
      <c r="B100" s="2">
        <v>2</v>
      </c>
      <c r="D100"/>
      <c r="E100">
        <v>0.776</v>
      </c>
      <c r="F100" s="26"/>
      <c r="N100" s="16"/>
      <c r="O100" s="18">
        <f t="shared" si="11"/>
        <v>-0.776</v>
      </c>
      <c r="P100" s="18">
        <f t="shared" si="12"/>
        <v>-0.676</v>
      </c>
      <c r="Q100" s="18">
        <f t="shared" si="13"/>
        <v>-0.5760000000000001</v>
      </c>
      <c r="R100" s="18">
        <f t="shared" si="14"/>
        <v>-0.47600000000000003</v>
      </c>
      <c r="S100" s="16">
        <f t="shared" si="15"/>
        <v>-0.376</v>
      </c>
      <c r="T100" s="18">
        <f t="shared" si="16"/>
        <v>9.024000000000001</v>
      </c>
      <c r="U100" s="18">
        <f t="shared" si="17"/>
        <v>7.9239999999999995</v>
      </c>
      <c r="V100" s="20">
        <f t="shared" si="18"/>
        <v>2.7539999999999996</v>
      </c>
      <c r="W100" s="12">
        <f t="shared" si="19"/>
        <v>2.774</v>
      </c>
      <c r="X100" s="12">
        <f t="shared" si="20"/>
        <v>3.224</v>
      </c>
      <c r="Y100" s="16">
        <f t="shared" si="21"/>
        <v>3.024</v>
      </c>
    </row>
    <row r="101" spans="1:25" ht="12.75">
      <c r="A101" s="8">
        <v>40911</v>
      </c>
      <c r="B101" s="2">
        <v>3</v>
      </c>
      <c r="D101"/>
      <c r="E101">
        <v>0.754</v>
      </c>
      <c r="F101" s="26"/>
      <c r="N101" s="16"/>
      <c r="O101" s="18">
        <f t="shared" si="11"/>
        <v>-0.754</v>
      </c>
      <c r="P101" s="18">
        <f t="shared" si="12"/>
        <v>-0.654</v>
      </c>
      <c r="Q101" s="18">
        <f t="shared" si="13"/>
        <v>-0.554</v>
      </c>
      <c r="R101" s="18">
        <f t="shared" si="14"/>
        <v>-0.454</v>
      </c>
      <c r="S101" s="16">
        <f t="shared" si="15"/>
        <v>-0.354</v>
      </c>
      <c r="T101" s="18">
        <f t="shared" si="16"/>
        <v>9.046000000000001</v>
      </c>
      <c r="U101" s="18">
        <f t="shared" si="17"/>
        <v>7.946</v>
      </c>
      <c r="V101" s="20">
        <f t="shared" si="18"/>
        <v>2.776</v>
      </c>
      <c r="W101" s="12">
        <f t="shared" si="19"/>
        <v>2.796</v>
      </c>
      <c r="X101" s="12">
        <f t="shared" si="20"/>
        <v>3.246</v>
      </c>
      <c r="Y101" s="16">
        <f t="shared" si="21"/>
        <v>3.046</v>
      </c>
    </row>
    <row r="102" spans="1:25" ht="12.75">
      <c r="A102" s="8">
        <v>40912</v>
      </c>
      <c r="B102" s="2">
        <v>4</v>
      </c>
      <c r="D102"/>
      <c r="E102">
        <v>0.729</v>
      </c>
      <c r="F102" s="26"/>
      <c r="N102" s="16"/>
      <c r="O102" s="18">
        <f t="shared" si="11"/>
        <v>-0.729</v>
      </c>
      <c r="P102" s="18">
        <f t="shared" si="12"/>
        <v>-0.629</v>
      </c>
      <c r="Q102" s="18">
        <f t="shared" si="13"/>
        <v>-0.5289999999999999</v>
      </c>
      <c r="R102" s="18">
        <f t="shared" si="14"/>
        <v>-0.429</v>
      </c>
      <c r="S102" s="16">
        <f t="shared" si="15"/>
        <v>-0.32899999999999996</v>
      </c>
      <c r="T102" s="18">
        <f t="shared" si="16"/>
        <v>9.071000000000002</v>
      </c>
      <c r="U102" s="18">
        <f t="shared" si="17"/>
        <v>7.970999999999999</v>
      </c>
      <c r="V102" s="20">
        <f t="shared" si="18"/>
        <v>2.8009999999999997</v>
      </c>
      <c r="W102" s="12">
        <f t="shared" si="19"/>
        <v>2.8209999999999997</v>
      </c>
      <c r="X102" s="12">
        <f t="shared" si="20"/>
        <v>3.271</v>
      </c>
      <c r="Y102" s="16">
        <f t="shared" si="21"/>
        <v>3.0709999999999997</v>
      </c>
    </row>
    <row r="103" spans="1:25" ht="12.75">
      <c r="A103" s="8">
        <v>40913</v>
      </c>
      <c r="B103" s="2">
        <v>5</v>
      </c>
      <c r="D103"/>
      <c r="E103">
        <v>0.709</v>
      </c>
      <c r="F103" s="26"/>
      <c r="N103" s="16"/>
      <c r="O103" s="18">
        <f t="shared" si="11"/>
        <v>-0.709</v>
      </c>
      <c r="P103" s="18">
        <f t="shared" si="12"/>
        <v>-0.609</v>
      </c>
      <c r="Q103" s="18">
        <f t="shared" si="13"/>
        <v>-0.5089999999999999</v>
      </c>
      <c r="R103" s="18">
        <f t="shared" si="14"/>
        <v>-0.409</v>
      </c>
      <c r="S103" s="16">
        <f t="shared" si="15"/>
        <v>-0.30899999999999994</v>
      </c>
      <c r="T103" s="18">
        <f t="shared" si="16"/>
        <v>9.091000000000001</v>
      </c>
      <c r="U103" s="18">
        <f t="shared" si="17"/>
        <v>7.991</v>
      </c>
      <c r="V103" s="20">
        <f t="shared" si="18"/>
        <v>2.8209999999999997</v>
      </c>
      <c r="W103" s="12">
        <f t="shared" si="19"/>
        <v>2.8409999999999997</v>
      </c>
      <c r="X103" s="12">
        <f t="shared" si="20"/>
        <v>3.291</v>
      </c>
      <c r="Y103" s="16">
        <f t="shared" si="21"/>
        <v>3.0909999999999997</v>
      </c>
    </row>
    <row r="104" spans="1:25" ht="12.75">
      <c r="A104" s="8">
        <v>40914</v>
      </c>
      <c r="B104" s="2">
        <v>6</v>
      </c>
      <c r="D104"/>
      <c r="E104">
        <v>0.702</v>
      </c>
      <c r="F104" s="26"/>
      <c r="N104" s="16"/>
      <c r="O104" s="18">
        <f t="shared" si="11"/>
        <v>-0.702</v>
      </c>
      <c r="P104" s="18">
        <f t="shared" si="12"/>
        <v>-0.602</v>
      </c>
      <c r="Q104" s="18">
        <f t="shared" si="13"/>
        <v>-0.502</v>
      </c>
      <c r="R104" s="18">
        <f t="shared" si="14"/>
        <v>-0.40199999999999997</v>
      </c>
      <c r="S104" s="16">
        <f t="shared" si="15"/>
        <v>-0.30199999999999994</v>
      </c>
      <c r="T104" s="18">
        <f t="shared" si="16"/>
        <v>9.098</v>
      </c>
      <c r="U104" s="18">
        <f t="shared" si="17"/>
        <v>7.997999999999999</v>
      </c>
      <c r="V104" s="20">
        <f t="shared" si="18"/>
        <v>2.828</v>
      </c>
      <c r="W104" s="12">
        <f t="shared" si="19"/>
        <v>2.848</v>
      </c>
      <c r="X104" s="12">
        <f t="shared" si="20"/>
        <v>3.298</v>
      </c>
      <c r="Y104" s="16">
        <f t="shared" si="21"/>
        <v>3.098</v>
      </c>
    </row>
    <row r="105" spans="1:25" ht="12.75">
      <c r="A105" s="8">
        <v>40915</v>
      </c>
      <c r="B105" s="2">
        <v>7</v>
      </c>
      <c r="D105"/>
      <c r="E105">
        <v>0.758</v>
      </c>
      <c r="F105" s="26"/>
      <c r="N105" s="16"/>
      <c r="O105" s="18">
        <f t="shared" si="11"/>
        <v>-0.758</v>
      </c>
      <c r="P105" s="18">
        <f t="shared" si="12"/>
        <v>-0.658</v>
      </c>
      <c r="Q105" s="18">
        <f t="shared" si="13"/>
        <v>-0.558</v>
      </c>
      <c r="R105" s="18">
        <f t="shared" si="14"/>
        <v>-0.458</v>
      </c>
      <c r="S105" s="16">
        <f t="shared" si="15"/>
        <v>-0.358</v>
      </c>
      <c r="T105" s="18">
        <f t="shared" si="16"/>
        <v>9.042000000000002</v>
      </c>
      <c r="U105" s="18">
        <f t="shared" si="17"/>
        <v>7.941999999999999</v>
      </c>
      <c r="V105" s="20">
        <f t="shared" si="18"/>
        <v>2.772</v>
      </c>
      <c r="W105" s="12">
        <f t="shared" si="19"/>
        <v>2.792</v>
      </c>
      <c r="X105" s="12">
        <f t="shared" si="20"/>
        <v>3.242</v>
      </c>
      <c r="Y105" s="16">
        <f t="shared" si="21"/>
        <v>3.042</v>
      </c>
    </row>
    <row r="106" spans="1:25" ht="12.75">
      <c r="A106" s="8">
        <v>40916</v>
      </c>
      <c r="B106" s="2">
        <v>8</v>
      </c>
      <c r="D106"/>
      <c r="E106"/>
      <c r="F106" s="26"/>
      <c r="N106" s="16"/>
      <c r="O106" s="18">
        <f t="shared" si="11"/>
        <v>0</v>
      </c>
      <c r="P106" s="18">
        <f t="shared" si="12"/>
        <v>0.1</v>
      </c>
      <c r="Q106" s="18">
        <f t="shared" si="13"/>
        <v>0.2</v>
      </c>
      <c r="R106" s="18">
        <f t="shared" si="14"/>
        <v>0.3</v>
      </c>
      <c r="S106" s="16">
        <f t="shared" si="15"/>
        <v>0.4</v>
      </c>
      <c r="T106" s="18">
        <f t="shared" si="16"/>
        <v>9.8</v>
      </c>
      <c r="U106" s="18">
        <f t="shared" si="17"/>
        <v>8.7</v>
      </c>
      <c r="V106" s="20">
        <f t="shared" si="18"/>
        <v>3.53</v>
      </c>
      <c r="W106" s="12">
        <f t="shared" si="19"/>
        <v>3.55</v>
      </c>
      <c r="X106" s="12">
        <f t="shared" si="20"/>
        <v>4</v>
      </c>
      <c r="Y106" s="16">
        <f t="shared" si="21"/>
        <v>3.8</v>
      </c>
    </row>
    <row r="107" spans="1:25" ht="12.75">
      <c r="A107" s="8">
        <v>40917</v>
      </c>
      <c r="B107" s="2">
        <v>9</v>
      </c>
      <c r="D107"/>
      <c r="E107">
        <v>0.778</v>
      </c>
      <c r="F107" s="26"/>
      <c r="N107" s="16"/>
      <c r="O107" s="18">
        <f t="shared" si="11"/>
        <v>-0.778</v>
      </c>
      <c r="P107" s="18">
        <f t="shared" si="12"/>
        <v>-0.678</v>
      </c>
      <c r="Q107" s="18">
        <f t="shared" si="13"/>
        <v>-0.5780000000000001</v>
      </c>
      <c r="R107" s="18">
        <f t="shared" si="14"/>
        <v>-0.47800000000000004</v>
      </c>
      <c r="S107" s="16">
        <f t="shared" si="15"/>
        <v>-0.378</v>
      </c>
      <c r="T107" s="18">
        <f t="shared" si="16"/>
        <v>9.022</v>
      </c>
      <c r="U107" s="18">
        <f t="shared" si="17"/>
        <v>7.921999999999999</v>
      </c>
      <c r="V107" s="20">
        <f t="shared" si="18"/>
        <v>2.752</v>
      </c>
      <c r="W107" s="12">
        <f t="shared" si="19"/>
        <v>2.772</v>
      </c>
      <c r="X107" s="12">
        <f t="shared" si="20"/>
        <v>3.222</v>
      </c>
      <c r="Y107" s="16">
        <f t="shared" si="21"/>
        <v>3.022</v>
      </c>
    </row>
    <row r="108" spans="1:25" ht="12.75">
      <c r="A108" s="8">
        <v>40918</v>
      </c>
      <c r="B108" s="2">
        <v>10</v>
      </c>
      <c r="D108"/>
      <c r="E108">
        <v>0.717</v>
      </c>
      <c r="F108" s="26"/>
      <c r="N108" s="16"/>
      <c r="O108" s="18">
        <f t="shared" si="11"/>
        <v>-0.717</v>
      </c>
      <c r="P108" s="18">
        <f t="shared" si="12"/>
        <v>-0.617</v>
      </c>
      <c r="Q108" s="18">
        <f t="shared" si="13"/>
        <v>-0.5169999999999999</v>
      </c>
      <c r="R108" s="18">
        <f t="shared" si="14"/>
        <v>-0.417</v>
      </c>
      <c r="S108" s="16">
        <f t="shared" si="15"/>
        <v>-0.31699999999999995</v>
      </c>
      <c r="T108" s="18">
        <f t="shared" si="16"/>
        <v>9.083</v>
      </c>
      <c r="U108" s="18">
        <f t="shared" si="17"/>
        <v>7.983</v>
      </c>
      <c r="V108" s="20">
        <f t="shared" si="18"/>
        <v>2.8129999999999997</v>
      </c>
      <c r="W108" s="12">
        <f t="shared" si="19"/>
        <v>2.8329999999999997</v>
      </c>
      <c r="X108" s="12">
        <f t="shared" si="20"/>
        <v>3.283</v>
      </c>
      <c r="Y108" s="16">
        <f t="shared" si="21"/>
        <v>3.0829999999999997</v>
      </c>
    </row>
    <row r="109" spans="1:25" ht="12.75">
      <c r="A109" s="8">
        <v>40919</v>
      </c>
      <c r="B109" s="2">
        <v>11</v>
      </c>
      <c r="D109"/>
      <c r="E109">
        <v>0.774</v>
      </c>
      <c r="F109" s="26"/>
      <c r="N109" s="16"/>
      <c r="O109" s="18">
        <f t="shared" si="11"/>
        <v>-0.774</v>
      </c>
      <c r="P109" s="18">
        <f t="shared" si="12"/>
        <v>-0.674</v>
      </c>
      <c r="Q109" s="18">
        <f t="shared" si="13"/>
        <v>-0.5740000000000001</v>
      </c>
      <c r="R109" s="18">
        <f t="shared" si="14"/>
        <v>-0.47400000000000003</v>
      </c>
      <c r="S109" s="16">
        <f t="shared" si="15"/>
        <v>-0.374</v>
      </c>
      <c r="T109" s="18">
        <f t="shared" si="16"/>
        <v>9.026</v>
      </c>
      <c r="U109" s="18">
        <f t="shared" si="17"/>
        <v>7.925999999999999</v>
      </c>
      <c r="V109" s="20">
        <f t="shared" si="18"/>
        <v>2.756</v>
      </c>
      <c r="W109" s="12">
        <f t="shared" si="19"/>
        <v>2.776</v>
      </c>
      <c r="X109" s="12">
        <f t="shared" si="20"/>
        <v>3.226</v>
      </c>
      <c r="Y109" s="16">
        <f t="shared" si="21"/>
        <v>3.026</v>
      </c>
    </row>
    <row r="110" spans="1:25" ht="12.75">
      <c r="A110" s="8">
        <v>40920</v>
      </c>
      <c r="B110" s="2">
        <v>12</v>
      </c>
      <c r="D110"/>
      <c r="E110">
        <v>0.766</v>
      </c>
      <c r="F110" s="26"/>
      <c r="N110" s="16"/>
      <c r="O110" s="18">
        <f t="shared" si="11"/>
        <v>-0.766</v>
      </c>
      <c r="P110" s="18">
        <f t="shared" si="12"/>
        <v>-0.666</v>
      </c>
      <c r="Q110" s="18">
        <f t="shared" si="13"/>
        <v>-0.5660000000000001</v>
      </c>
      <c r="R110" s="18">
        <f t="shared" si="14"/>
        <v>-0.466</v>
      </c>
      <c r="S110" s="16">
        <f t="shared" si="15"/>
        <v>-0.366</v>
      </c>
      <c r="T110" s="18">
        <f t="shared" si="16"/>
        <v>9.034</v>
      </c>
      <c r="U110" s="18">
        <f t="shared" si="17"/>
        <v>7.933999999999999</v>
      </c>
      <c r="V110" s="20">
        <f t="shared" si="18"/>
        <v>2.764</v>
      </c>
      <c r="W110" s="12">
        <f t="shared" si="19"/>
        <v>2.784</v>
      </c>
      <c r="X110" s="12">
        <f t="shared" si="20"/>
        <v>3.234</v>
      </c>
      <c r="Y110" s="16">
        <f t="shared" si="21"/>
        <v>3.034</v>
      </c>
    </row>
    <row r="111" spans="1:25" ht="12.75">
      <c r="A111" s="8">
        <v>40921</v>
      </c>
      <c r="B111" s="2">
        <v>13</v>
      </c>
      <c r="D111"/>
      <c r="E111">
        <v>0.851</v>
      </c>
      <c r="F111" s="26"/>
      <c r="N111" s="16"/>
      <c r="O111" s="18">
        <f t="shared" si="11"/>
        <v>-0.851</v>
      </c>
      <c r="P111" s="18">
        <f t="shared" si="12"/>
        <v>-0.751</v>
      </c>
      <c r="Q111" s="18">
        <f t="shared" si="13"/>
        <v>-0.651</v>
      </c>
      <c r="R111" s="18">
        <f t="shared" si="14"/>
        <v>-0.5509999999999999</v>
      </c>
      <c r="S111" s="16">
        <f t="shared" si="15"/>
        <v>-0.45099999999999996</v>
      </c>
      <c r="T111" s="18">
        <f t="shared" si="16"/>
        <v>8.949000000000002</v>
      </c>
      <c r="U111" s="18">
        <f t="shared" si="17"/>
        <v>7.848999999999999</v>
      </c>
      <c r="V111" s="20">
        <f t="shared" si="18"/>
        <v>2.679</v>
      </c>
      <c r="W111" s="12">
        <f t="shared" si="19"/>
        <v>2.699</v>
      </c>
      <c r="X111" s="12">
        <f t="shared" si="20"/>
        <v>3.149</v>
      </c>
      <c r="Y111" s="16">
        <f t="shared" si="21"/>
        <v>2.949</v>
      </c>
    </row>
    <row r="112" spans="1:25" ht="12.75">
      <c r="A112" s="8">
        <v>40922</v>
      </c>
      <c r="B112" s="2">
        <v>14</v>
      </c>
      <c r="D112"/>
      <c r="E112">
        <v>0.771</v>
      </c>
      <c r="F112" s="26"/>
      <c r="N112" s="16"/>
      <c r="O112" s="18">
        <f t="shared" si="11"/>
        <v>-0.771</v>
      </c>
      <c r="P112" s="18">
        <f t="shared" si="12"/>
        <v>-0.671</v>
      </c>
      <c r="Q112" s="18">
        <f t="shared" si="13"/>
        <v>-0.571</v>
      </c>
      <c r="R112" s="18">
        <f t="shared" si="14"/>
        <v>-0.47100000000000003</v>
      </c>
      <c r="S112" s="16">
        <f t="shared" si="15"/>
        <v>-0.371</v>
      </c>
      <c r="T112" s="18">
        <f t="shared" si="16"/>
        <v>9.029</v>
      </c>
      <c r="U112" s="18">
        <f t="shared" si="17"/>
        <v>7.928999999999999</v>
      </c>
      <c r="V112" s="20">
        <f t="shared" si="18"/>
        <v>2.759</v>
      </c>
      <c r="W112" s="12">
        <f t="shared" si="19"/>
        <v>2.779</v>
      </c>
      <c r="X112" s="12">
        <f t="shared" si="20"/>
        <v>3.229</v>
      </c>
      <c r="Y112" s="16">
        <f t="shared" si="21"/>
        <v>3.029</v>
      </c>
    </row>
    <row r="113" spans="1:25" ht="12.75">
      <c r="A113" s="8">
        <v>40923</v>
      </c>
      <c r="B113" s="2">
        <v>15</v>
      </c>
      <c r="D113"/>
      <c r="E113">
        <v>0.768</v>
      </c>
      <c r="F113" s="26"/>
      <c r="N113" s="16"/>
      <c r="O113" s="18">
        <f t="shared" si="11"/>
        <v>-0.768</v>
      </c>
      <c r="P113" s="18">
        <f t="shared" si="12"/>
        <v>-0.668</v>
      </c>
      <c r="Q113" s="18">
        <f t="shared" si="13"/>
        <v>-0.5680000000000001</v>
      </c>
      <c r="R113" s="18">
        <f t="shared" si="14"/>
        <v>-0.468</v>
      </c>
      <c r="S113" s="16">
        <f t="shared" si="15"/>
        <v>-0.368</v>
      </c>
      <c r="T113" s="18">
        <f t="shared" si="16"/>
        <v>9.032</v>
      </c>
      <c r="U113" s="18">
        <f t="shared" si="17"/>
        <v>7.9319999999999995</v>
      </c>
      <c r="V113" s="20">
        <f t="shared" si="18"/>
        <v>2.7619999999999996</v>
      </c>
      <c r="W113" s="12">
        <f t="shared" si="19"/>
        <v>2.782</v>
      </c>
      <c r="X113" s="12">
        <f t="shared" si="20"/>
        <v>3.232</v>
      </c>
      <c r="Y113" s="16">
        <f t="shared" si="21"/>
        <v>3.032</v>
      </c>
    </row>
    <row r="114" spans="1:25" ht="12.75">
      <c r="A114" s="8">
        <v>40924</v>
      </c>
      <c r="B114" s="2">
        <v>16</v>
      </c>
      <c r="D114"/>
      <c r="E114">
        <v>0.641</v>
      </c>
      <c r="F114" s="26"/>
      <c r="N114" s="16"/>
      <c r="O114" s="18">
        <f t="shared" si="11"/>
        <v>-0.641</v>
      </c>
      <c r="P114" s="18">
        <f t="shared" si="12"/>
        <v>-0.541</v>
      </c>
      <c r="Q114" s="18">
        <f t="shared" si="13"/>
        <v>-0.441</v>
      </c>
      <c r="R114" s="18">
        <f t="shared" si="14"/>
        <v>-0.341</v>
      </c>
      <c r="S114" s="16">
        <f t="shared" si="15"/>
        <v>-0.241</v>
      </c>
      <c r="T114" s="18">
        <f t="shared" si="16"/>
        <v>9.159</v>
      </c>
      <c r="U114" s="18">
        <f t="shared" si="17"/>
        <v>8.059</v>
      </c>
      <c r="V114" s="20">
        <f t="shared" si="18"/>
        <v>2.889</v>
      </c>
      <c r="W114" s="12">
        <f t="shared" si="19"/>
        <v>2.909</v>
      </c>
      <c r="X114" s="12">
        <f t="shared" si="20"/>
        <v>3.359</v>
      </c>
      <c r="Y114" s="16">
        <f t="shared" si="21"/>
        <v>3.159</v>
      </c>
    </row>
    <row r="115" spans="1:25" ht="12.75">
      <c r="A115" s="8">
        <v>40925</v>
      </c>
      <c r="B115" s="2">
        <v>17</v>
      </c>
      <c r="D115"/>
      <c r="E115">
        <v>0.667</v>
      </c>
      <c r="F115" s="26"/>
      <c r="N115" s="16"/>
      <c r="O115" s="18">
        <f t="shared" si="11"/>
        <v>-0.667</v>
      </c>
      <c r="P115" s="18">
        <f t="shared" si="12"/>
        <v>-0.5670000000000001</v>
      </c>
      <c r="Q115" s="18">
        <f t="shared" si="13"/>
        <v>-0.467</v>
      </c>
      <c r="R115" s="18">
        <f t="shared" si="14"/>
        <v>-0.36700000000000005</v>
      </c>
      <c r="S115" s="16">
        <f t="shared" si="15"/>
        <v>-0.267</v>
      </c>
      <c r="T115" s="18">
        <f t="shared" si="16"/>
        <v>9.133000000000001</v>
      </c>
      <c r="U115" s="18">
        <f t="shared" si="17"/>
        <v>8.033</v>
      </c>
      <c r="V115" s="20">
        <f t="shared" si="18"/>
        <v>2.8629999999999995</v>
      </c>
      <c r="W115" s="12">
        <f t="shared" si="19"/>
        <v>2.883</v>
      </c>
      <c r="X115" s="12">
        <f t="shared" si="20"/>
        <v>3.333</v>
      </c>
      <c r="Y115" s="16">
        <f t="shared" si="21"/>
        <v>3.133</v>
      </c>
    </row>
    <row r="116" spans="1:25" ht="12.75">
      <c r="A116" s="8">
        <v>40926</v>
      </c>
      <c r="B116" s="2">
        <v>18</v>
      </c>
      <c r="D116"/>
      <c r="E116">
        <v>0.769</v>
      </c>
      <c r="F116" s="26"/>
      <c r="N116" s="16"/>
      <c r="O116" s="18">
        <f t="shared" si="11"/>
        <v>-0.769</v>
      </c>
      <c r="P116" s="18">
        <f t="shared" si="12"/>
        <v>-0.669</v>
      </c>
      <c r="Q116" s="18">
        <f t="shared" si="13"/>
        <v>-0.569</v>
      </c>
      <c r="R116" s="18">
        <f t="shared" si="14"/>
        <v>-0.46900000000000003</v>
      </c>
      <c r="S116" s="16">
        <f t="shared" si="15"/>
        <v>-0.369</v>
      </c>
      <c r="T116" s="18">
        <f t="shared" si="16"/>
        <v>9.031</v>
      </c>
      <c r="U116" s="18">
        <f t="shared" si="17"/>
        <v>7.930999999999999</v>
      </c>
      <c r="V116" s="20">
        <f t="shared" si="18"/>
        <v>2.7609999999999997</v>
      </c>
      <c r="W116" s="12">
        <f t="shared" si="19"/>
        <v>2.7809999999999997</v>
      </c>
      <c r="X116" s="12">
        <f t="shared" si="20"/>
        <v>3.231</v>
      </c>
      <c r="Y116" s="16">
        <f t="shared" si="21"/>
        <v>3.0309999999999997</v>
      </c>
    </row>
    <row r="117" spans="1:25" ht="12.75">
      <c r="A117" s="8">
        <v>40927</v>
      </c>
      <c r="B117" s="2">
        <v>19</v>
      </c>
      <c r="D117"/>
      <c r="E117">
        <v>0.748</v>
      </c>
      <c r="F117" s="26"/>
      <c r="N117" s="16"/>
      <c r="O117" s="18">
        <f t="shared" si="11"/>
        <v>-0.748</v>
      </c>
      <c r="P117" s="18">
        <f t="shared" si="12"/>
        <v>-0.648</v>
      </c>
      <c r="Q117" s="18">
        <f t="shared" si="13"/>
        <v>-0.548</v>
      </c>
      <c r="R117" s="18">
        <f t="shared" si="14"/>
        <v>-0.448</v>
      </c>
      <c r="S117" s="16">
        <f t="shared" si="15"/>
        <v>-0.348</v>
      </c>
      <c r="T117" s="18">
        <f t="shared" si="16"/>
        <v>9.052000000000001</v>
      </c>
      <c r="U117" s="18">
        <f t="shared" si="17"/>
        <v>7.951999999999999</v>
      </c>
      <c r="V117" s="20">
        <f t="shared" si="18"/>
        <v>2.782</v>
      </c>
      <c r="W117" s="12">
        <f t="shared" si="19"/>
        <v>2.8019999999999996</v>
      </c>
      <c r="X117" s="12">
        <f t="shared" si="20"/>
        <v>3.252</v>
      </c>
      <c r="Y117" s="16">
        <f t="shared" si="21"/>
        <v>3.0519999999999996</v>
      </c>
    </row>
    <row r="118" spans="1:25" ht="12.75">
      <c r="A118" s="8">
        <v>40928</v>
      </c>
      <c r="B118" s="2">
        <v>20</v>
      </c>
      <c r="D118"/>
      <c r="E118">
        <v>0.747</v>
      </c>
      <c r="F118" s="26"/>
      <c r="N118" s="16"/>
      <c r="O118" s="18">
        <f t="shared" si="11"/>
        <v>-0.747</v>
      </c>
      <c r="P118" s="18">
        <f t="shared" si="12"/>
        <v>-0.647</v>
      </c>
      <c r="Q118" s="18">
        <f t="shared" si="13"/>
        <v>-0.5469999999999999</v>
      </c>
      <c r="R118" s="18">
        <f t="shared" si="14"/>
        <v>-0.447</v>
      </c>
      <c r="S118" s="16">
        <f t="shared" si="15"/>
        <v>-0.347</v>
      </c>
      <c r="T118" s="18">
        <f t="shared" si="16"/>
        <v>9.053</v>
      </c>
      <c r="U118" s="18">
        <f t="shared" si="17"/>
        <v>7.952999999999999</v>
      </c>
      <c r="V118" s="20">
        <f t="shared" si="18"/>
        <v>2.783</v>
      </c>
      <c r="W118" s="12">
        <f t="shared" si="19"/>
        <v>2.803</v>
      </c>
      <c r="X118" s="12">
        <f t="shared" si="20"/>
        <v>3.253</v>
      </c>
      <c r="Y118" s="16">
        <f t="shared" si="21"/>
        <v>3.053</v>
      </c>
    </row>
    <row r="119" spans="1:25" ht="12.75">
      <c r="A119" s="8">
        <v>40929</v>
      </c>
      <c r="B119" s="2">
        <v>21</v>
      </c>
      <c r="D119"/>
      <c r="E119">
        <v>0.783</v>
      </c>
      <c r="F119" s="26"/>
      <c r="N119" s="16"/>
      <c r="O119" s="18">
        <f t="shared" si="11"/>
        <v>-0.783</v>
      </c>
      <c r="P119" s="18">
        <f t="shared" si="12"/>
        <v>-0.683</v>
      </c>
      <c r="Q119" s="18">
        <f t="shared" si="13"/>
        <v>-0.583</v>
      </c>
      <c r="R119" s="18">
        <f t="shared" si="14"/>
        <v>-0.48300000000000004</v>
      </c>
      <c r="S119" s="16">
        <f t="shared" si="15"/>
        <v>-0.383</v>
      </c>
      <c r="T119" s="18">
        <f t="shared" si="16"/>
        <v>9.017000000000001</v>
      </c>
      <c r="U119" s="18">
        <f t="shared" si="17"/>
        <v>7.916999999999999</v>
      </c>
      <c r="V119" s="20">
        <f t="shared" si="18"/>
        <v>2.747</v>
      </c>
      <c r="W119" s="12">
        <f t="shared" si="19"/>
        <v>2.767</v>
      </c>
      <c r="X119" s="12">
        <f t="shared" si="20"/>
        <v>3.217</v>
      </c>
      <c r="Y119" s="16">
        <f t="shared" si="21"/>
        <v>3.017</v>
      </c>
    </row>
    <row r="120" spans="1:25" ht="12.75">
      <c r="A120" s="8">
        <v>40930</v>
      </c>
      <c r="B120" s="2">
        <v>22</v>
      </c>
      <c r="D120" s="67"/>
      <c r="E120">
        <v>0.84</v>
      </c>
      <c r="F120" s="26"/>
      <c r="N120" s="16"/>
      <c r="O120" s="18">
        <f t="shared" si="11"/>
        <v>-0.84</v>
      </c>
      <c r="P120" s="18">
        <f t="shared" si="12"/>
        <v>-0.74</v>
      </c>
      <c r="Q120" s="18">
        <f t="shared" si="13"/>
        <v>-0.6399999999999999</v>
      </c>
      <c r="R120" s="18">
        <f t="shared" si="14"/>
        <v>-0.54</v>
      </c>
      <c r="S120" s="16">
        <f t="shared" si="15"/>
        <v>-0.43999999999999995</v>
      </c>
      <c r="T120" s="18">
        <f t="shared" si="16"/>
        <v>8.96</v>
      </c>
      <c r="U120" s="18">
        <f t="shared" si="17"/>
        <v>7.859999999999999</v>
      </c>
      <c r="V120" s="20">
        <f t="shared" si="18"/>
        <v>2.69</v>
      </c>
      <c r="W120" s="12">
        <f t="shared" si="19"/>
        <v>2.71</v>
      </c>
      <c r="X120" s="12">
        <f t="shared" si="20"/>
        <v>3.16</v>
      </c>
      <c r="Y120" s="16">
        <f t="shared" si="21"/>
        <v>2.96</v>
      </c>
    </row>
    <row r="121" spans="1:25" ht="12.75">
      <c r="A121" s="8">
        <v>40931</v>
      </c>
      <c r="B121" s="2">
        <v>23</v>
      </c>
      <c r="D121"/>
      <c r="E121">
        <v>0.883</v>
      </c>
      <c r="F121" s="26"/>
      <c r="N121" s="16"/>
      <c r="O121" s="18">
        <f t="shared" si="11"/>
        <v>-0.883</v>
      </c>
      <c r="P121" s="18">
        <f t="shared" si="12"/>
        <v>-0.783</v>
      </c>
      <c r="Q121" s="18">
        <f t="shared" si="13"/>
        <v>-0.683</v>
      </c>
      <c r="R121" s="18">
        <f t="shared" si="14"/>
        <v>-0.583</v>
      </c>
      <c r="S121" s="16">
        <f t="shared" si="15"/>
        <v>-0.483</v>
      </c>
      <c r="T121" s="18">
        <f t="shared" si="16"/>
        <v>8.917000000000002</v>
      </c>
      <c r="U121" s="18">
        <f t="shared" si="17"/>
        <v>7.816999999999999</v>
      </c>
      <c r="V121" s="20">
        <f t="shared" si="18"/>
        <v>2.647</v>
      </c>
      <c r="W121" s="12">
        <f t="shared" si="19"/>
        <v>2.667</v>
      </c>
      <c r="X121" s="12">
        <f t="shared" si="20"/>
        <v>3.117</v>
      </c>
      <c r="Y121" s="16">
        <f t="shared" si="21"/>
        <v>2.917</v>
      </c>
    </row>
    <row r="122" spans="1:25" ht="12.75">
      <c r="A122" s="8">
        <v>40932</v>
      </c>
      <c r="B122" s="2">
        <v>24</v>
      </c>
      <c r="D122"/>
      <c r="E122">
        <v>0.914</v>
      </c>
      <c r="F122" s="26"/>
      <c r="N122" s="16"/>
      <c r="O122" s="18">
        <f t="shared" si="11"/>
        <v>-0.914</v>
      </c>
      <c r="P122" s="18">
        <f t="shared" si="12"/>
        <v>-0.8140000000000001</v>
      </c>
      <c r="Q122" s="18">
        <f t="shared" si="13"/>
        <v>-0.714</v>
      </c>
      <c r="R122" s="18">
        <f t="shared" si="14"/>
        <v>-0.6140000000000001</v>
      </c>
      <c r="S122" s="16">
        <f t="shared" si="15"/>
        <v>-0.514</v>
      </c>
      <c r="T122" s="18">
        <f t="shared" si="16"/>
        <v>8.886000000000001</v>
      </c>
      <c r="U122" s="18">
        <f t="shared" si="17"/>
        <v>7.786</v>
      </c>
      <c r="V122" s="20">
        <f t="shared" si="18"/>
        <v>2.6159999999999997</v>
      </c>
      <c r="W122" s="12">
        <f t="shared" si="19"/>
        <v>2.6359999999999997</v>
      </c>
      <c r="X122" s="12">
        <f t="shared" si="20"/>
        <v>3.086</v>
      </c>
      <c r="Y122" s="16">
        <f t="shared" si="21"/>
        <v>2.8859999999999997</v>
      </c>
    </row>
    <row r="123" spans="1:25" ht="12.75">
      <c r="A123" s="8">
        <v>40933</v>
      </c>
      <c r="B123" s="2">
        <v>25</v>
      </c>
      <c r="D123"/>
      <c r="E123">
        <v>0.881</v>
      </c>
      <c r="F123" s="26"/>
      <c r="N123" s="16"/>
      <c r="O123" s="18">
        <f t="shared" si="11"/>
        <v>-0.881</v>
      </c>
      <c r="P123" s="18">
        <f t="shared" si="12"/>
        <v>-0.781</v>
      </c>
      <c r="Q123" s="18">
        <f t="shared" si="13"/>
        <v>-0.681</v>
      </c>
      <c r="R123" s="18">
        <f t="shared" si="14"/>
        <v>-0.581</v>
      </c>
      <c r="S123" s="16">
        <f t="shared" si="15"/>
        <v>-0.481</v>
      </c>
      <c r="T123" s="18">
        <f t="shared" si="16"/>
        <v>8.919</v>
      </c>
      <c r="U123" s="18">
        <f t="shared" si="17"/>
        <v>7.818999999999999</v>
      </c>
      <c r="V123" s="20">
        <f t="shared" si="18"/>
        <v>2.649</v>
      </c>
      <c r="W123" s="12">
        <f t="shared" si="19"/>
        <v>2.6689999999999996</v>
      </c>
      <c r="X123" s="12">
        <f t="shared" si="20"/>
        <v>3.1189999999999998</v>
      </c>
      <c r="Y123" s="16">
        <f t="shared" si="21"/>
        <v>2.9189999999999996</v>
      </c>
    </row>
    <row r="124" spans="1:25" ht="12.75">
      <c r="A124" s="8">
        <v>40934</v>
      </c>
      <c r="B124" s="2">
        <v>26</v>
      </c>
      <c r="D124"/>
      <c r="E124">
        <v>0.9</v>
      </c>
      <c r="F124" s="26"/>
      <c r="N124" s="16"/>
      <c r="O124" s="18">
        <f t="shared" si="11"/>
        <v>-0.9</v>
      </c>
      <c r="P124" s="18">
        <f t="shared" si="12"/>
        <v>-0.8</v>
      </c>
      <c r="Q124" s="18">
        <f t="shared" si="13"/>
        <v>-0.7</v>
      </c>
      <c r="R124" s="18">
        <f t="shared" si="14"/>
        <v>-0.6000000000000001</v>
      </c>
      <c r="S124" s="16">
        <f t="shared" si="15"/>
        <v>-0.5</v>
      </c>
      <c r="T124" s="18">
        <f t="shared" si="16"/>
        <v>8.9</v>
      </c>
      <c r="U124" s="18">
        <f t="shared" si="17"/>
        <v>7.799999999999999</v>
      </c>
      <c r="V124" s="20">
        <f t="shared" si="18"/>
        <v>2.63</v>
      </c>
      <c r="W124" s="12">
        <f t="shared" si="19"/>
        <v>2.65</v>
      </c>
      <c r="X124" s="12">
        <f t="shared" si="20"/>
        <v>3.1</v>
      </c>
      <c r="Y124" s="16">
        <f t="shared" si="21"/>
        <v>2.9</v>
      </c>
    </row>
    <row r="125" spans="1:25" ht="12.75">
      <c r="A125" s="8">
        <v>40935</v>
      </c>
      <c r="B125" s="2">
        <v>27</v>
      </c>
      <c r="D125"/>
      <c r="E125"/>
      <c r="F125" s="26"/>
      <c r="N125" s="16"/>
      <c r="O125" s="18">
        <f t="shared" si="11"/>
        <v>0</v>
      </c>
      <c r="P125" s="18">
        <f t="shared" si="12"/>
        <v>0.1</v>
      </c>
      <c r="Q125" s="18">
        <f t="shared" si="13"/>
        <v>0.2</v>
      </c>
      <c r="R125" s="18">
        <f t="shared" si="14"/>
        <v>0.3</v>
      </c>
      <c r="S125" s="16">
        <f t="shared" si="15"/>
        <v>0.4</v>
      </c>
      <c r="T125" s="18">
        <f t="shared" si="16"/>
        <v>9.8</v>
      </c>
      <c r="U125" s="18">
        <f t="shared" si="17"/>
        <v>8.7</v>
      </c>
      <c r="V125" s="20">
        <f t="shared" si="18"/>
        <v>3.53</v>
      </c>
      <c r="W125" s="12">
        <f t="shared" si="19"/>
        <v>3.55</v>
      </c>
      <c r="X125" s="12">
        <f t="shared" si="20"/>
        <v>4</v>
      </c>
      <c r="Y125" s="16">
        <f t="shared" si="21"/>
        <v>3.8</v>
      </c>
    </row>
    <row r="126" spans="1:25" ht="12.75">
      <c r="A126" s="8">
        <v>40936</v>
      </c>
      <c r="B126" s="2">
        <v>28</v>
      </c>
      <c r="D126"/>
      <c r="E126">
        <v>0.976</v>
      </c>
      <c r="F126" s="26"/>
      <c r="N126" s="16"/>
      <c r="O126" s="18">
        <f t="shared" si="11"/>
        <v>-0.976</v>
      </c>
      <c r="P126" s="18">
        <f t="shared" si="12"/>
        <v>-0.876</v>
      </c>
      <c r="Q126" s="18">
        <f t="shared" si="13"/>
        <v>-0.776</v>
      </c>
      <c r="R126" s="18">
        <f t="shared" si="14"/>
        <v>-0.6759999999999999</v>
      </c>
      <c r="S126" s="16">
        <f t="shared" si="15"/>
        <v>-0.576</v>
      </c>
      <c r="T126" s="18">
        <f t="shared" si="16"/>
        <v>8.824000000000002</v>
      </c>
      <c r="U126" s="18">
        <f t="shared" si="17"/>
        <v>7.723999999999999</v>
      </c>
      <c r="V126" s="20">
        <f t="shared" si="18"/>
        <v>2.554</v>
      </c>
      <c r="W126" s="12">
        <f t="shared" si="19"/>
        <v>2.574</v>
      </c>
      <c r="X126" s="12">
        <f t="shared" si="20"/>
        <v>3.024</v>
      </c>
      <c r="Y126" s="16">
        <f t="shared" si="21"/>
        <v>2.824</v>
      </c>
    </row>
    <row r="127" spans="1:25" ht="12.75">
      <c r="A127" s="8">
        <v>40937</v>
      </c>
      <c r="B127" s="2">
        <v>29</v>
      </c>
      <c r="D127"/>
      <c r="E127">
        <v>0.98</v>
      </c>
      <c r="F127" s="26"/>
      <c r="N127" s="16"/>
      <c r="O127" s="18">
        <f t="shared" si="11"/>
        <v>-0.98</v>
      </c>
      <c r="P127" s="18">
        <f t="shared" si="12"/>
        <v>-0.88</v>
      </c>
      <c r="Q127" s="18">
        <f t="shared" si="13"/>
        <v>-0.78</v>
      </c>
      <c r="R127" s="18">
        <f t="shared" si="14"/>
        <v>-0.6799999999999999</v>
      </c>
      <c r="S127" s="16">
        <f t="shared" si="15"/>
        <v>-0.58</v>
      </c>
      <c r="T127" s="18">
        <f t="shared" si="16"/>
        <v>8.82</v>
      </c>
      <c r="U127" s="18">
        <f t="shared" si="17"/>
        <v>7.719999999999999</v>
      </c>
      <c r="V127" s="20">
        <f t="shared" si="18"/>
        <v>2.55</v>
      </c>
      <c r="W127" s="12">
        <f t="shared" si="19"/>
        <v>2.57</v>
      </c>
      <c r="X127" s="12">
        <f t="shared" si="20"/>
        <v>3.02</v>
      </c>
      <c r="Y127" s="16">
        <f t="shared" si="21"/>
        <v>2.82</v>
      </c>
    </row>
    <row r="128" spans="1:25" ht="12.75">
      <c r="A128" s="8">
        <v>40938</v>
      </c>
      <c r="B128" s="2">
        <v>30</v>
      </c>
      <c r="D128"/>
      <c r="E128">
        <v>0.963</v>
      </c>
      <c r="F128" s="26"/>
      <c r="N128" s="16"/>
      <c r="O128" s="18">
        <f t="shared" si="11"/>
        <v>-0.963</v>
      </c>
      <c r="P128" s="18">
        <f t="shared" si="12"/>
        <v>-0.863</v>
      </c>
      <c r="Q128" s="18">
        <f t="shared" si="13"/>
        <v>-0.7629999999999999</v>
      </c>
      <c r="R128" s="18">
        <f t="shared" si="14"/>
        <v>-0.663</v>
      </c>
      <c r="S128" s="16">
        <f t="shared" si="15"/>
        <v>-0.563</v>
      </c>
      <c r="T128" s="18">
        <f t="shared" si="16"/>
        <v>8.837000000000002</v>
      </c>
      <c r="U128" s="18">
        <f t="shared" si="17"/>
        <v>7.736999999999999</v>
      </c>
      <c r="V128" s="20">
        <f t="shared" si="18"/>
        <v>2.5669999999999997</v>
      </c>
      <c r="W128" s="12">
        <f t="shared" si="19"/>
        <v>2.5869999999999997</v>
      </c>
      <c r="X128" s="12">
        <f t="shared" si="20"/>
        <v>3.037</v>
      </c>
      <c r="Y128" s="16">
        <f t="shared" si="21"/>
        <v>2.8369999999999997</v>
      </c>
    </row>
    <row r="129" spans="1:25" ht="12.75">
      <c r="A129" s="8">
        <v>40939</v>
      </c>
      <c r="B129" s="2">
        <v>31</v>
      </c>
      <c r="D129"/>
      <c r="E129">
        <v>0.905</v>
      </c>
      <c r="F129" s="26"/>
      <c r="N129" s="16"/>
      <c r="O129" s="18">
        <f t="shared" si="11"/>
        <v>-0.905</v>
      </c>
      <c r="P129" s="18">
        <f t="shared" si="12"/>
        <v>-0.805</v>
      </c>
      <c r="Q129" s="18">
        <f t="shared" si="13"/>
        <v>-0.7050000000000001</v>
      </c>
      <c r="R129" s="18">
        <f t="shared" si="14"/>
        <v>-0.605</v>
      </c>
      <c r="S129" s="16">
        <f t="shared" si="15"/>
        <v>-0.505</v>
      </c>
      <c r="T129" s="18">
        <f t="shared" si="16"/>
        <v>8.895000000000001</v>
      </c>
      <c r="U129" s="18">
        <f t="shared" si="17"/>
        <v>7.794999999999999</v>
      </c>
      <c r="V129" s="20">
        <f t="shared" si="18"/>
        <v>2.625</v>
      </c>
      <c r="W129" s="12">
        <f t="shared" si="19"/>
        <v>2.6449999999999996</v>
      </c>
      <c r="X129" s="12">
        <f t="shared" si="20"/>
        <v>3.0949999999999998</v>
      </c>
      <c r="Y129" s="16">
        <f t="shared" si="21"/>
        <v>2.8949999999999996</v>
      </c>
    </row>
    <row r="130" spans="1:25" ht="12.75">
      <c r="A130" s="8">
        <v>40940</v>
      </c>
      <c r="B130" s="2">
        <v>32</v>
      </c>
      <c r="D130"/>
      <c r="E130">
        <v>0.854</v>
      </c>
      <c r="F130" s="26">
        <v>2</v>
      </c>
      <c r="N130" s="16"/>
      <c r="O130" s="18">
        <f t="shared" si="11"/>
        <v>-0.854</v>
      </c>
      <c r="P130" s="18">
        <f t="shared" si="12"/>
        <v>-0.754</v>
      </c>
      <c r="Q130" s="18">
        <f t="shared" si="13"/>
        <v>-0.6539999999999999</v>
      </c>
      <c r="R130" s="18">
        <f t="shared" si="14"/>
        <v>-0.554</v>
      </c>
      <c r="S130" s="16">
        <f t="shared" si="15"/>
        <v>-0.45399999999999996</v>
      </c>
      <c r="T130" s="18">
        <f t="shared" si="16"/>
        <v>8.946000000000002</v>
      </c>
      <c r="U130" s="18">
        <f t="shared" si="17"/>
        <v>7.845999999999999</v>
      </c>
      <c r="V130" s="20">
        <f t="shared" si="18"/>
        <v>2.6759999999999997</v>
      </c>
      <c r="W130" s="12">
        <f t="shared" si="19"/>
        <v>2.6959999999999997</v>
      </c>
      <c r="X130" s="12">
        <f t="shared" si="20"/>
        <v>3.146</v>
      </c>
      <c r="Y130" s="16">
        <f t="shared" si="21"/>
        <v>2.9459999999999997</v>
      </c>
    </row>
    <row r="131" spans="1:25" ht="12.75">
      <c r="A131" s="8">
        <v>40941</v>
      </c>
      <c r="B131" s="2">
        <v>33</v>
      </c>
      <c r="D131"/>
      <c r="E131">
        <v>0.847</v>
      </c>
      <c r="F131" s="26"/>
      <c r="N131" s="16"/>
      <c r="O131" s="18">
        <f t="shared" si="11"/>
        <v>-0.847</v>
      </c>
      <c r="P131" s="18">
        <f t="shared" si="12"/>
        <v>-0.747</v>
      </c>
      <c r="Q131" s="18">
        <f t="shared" si="13"/>
        <v>-0.647</v>
      </c>
      <c r="R131" s="18">
        <f t="shared" si="14"/>
        <v>-0.5469999999999999</v>
      </c>
      <c r="S131" s="16">
        <f t="shared" si="15"/>
        <v>-0.44699999999999995</v>
      </c>
      <c r="T131" s="18">
        <f t="shared" si="16"/>
        <v>8.953000000000001</v>
      </c>
      <c r="U131" s="18">
        <f t="shared" si="17"/>
        <v>7.853</v>
      </c>
      <c r="V131" s="20">
        <f t="shared" si="18"/>
        <v>2.683</v>
      </c>
      <c r="W131" s="12">
        <f t="shared" si="19"/>
        <v>2.703</v>
      </c>
      <c r="X131" s="12">
        <f t="shared" si="20"/>
        <v>3.153</v>
      </c>
      <c r="Y131" s="16">
        <f t="shared" si="21"/>
        <v>2.953</v>
      </c>
    </row>
    <row r="132" spans="1:25" ht="12.75">
      <c r="A132" s="8">
        <v>40942</v>
      </c>
      <c r="B132" s="2">
        <v>34</v>
      </c>
      <c r="D132"/>
      <c r="E132">
        <v>0.976</v>
      </c>
      <c r="F132" s="26"/>
      <c r="N132" s="16"/>
      <c r="O132" s="18">
        <f t="shared" si="11"/>
        <v>-0.976</v>
      </c>
      <c r="P132" s="18">
        <f t="shared" si="12"/>
        <v>-0.876</v>
      </c>
      <c r="Q132" s="18">
        <f t="shared" si="13"/>
        <v>-0.776</v>
      </c>
      <c r="R132" s="18">
        <f t="shared" si="14"/>
        <v>-0.6759999999999999</v>
      </c>
      <c r="S132" s="16">
        <f t="shared" si="15"/>
        <v>-0.576</v>
      </c>
      <c r="T132" s="18">
        <f t="shared" si="16"/>
        <v>8.824000000000002</v>
      </c>
      <c r="U132" s="18">
        <f t="shared" si="17"/>
        <v>7.723999999999999</v>
      </c>
      <c r="V132" s="20">
        <f t="shared" si="18"/>
        <v>2.554</v>
      </c>
      <c r="W132" s="12">
        <f t="shared" si="19"/>
        <v>2.574</v>
      </c>
      <c r="X132" s="12">
        <f t="shared" si="20"/>
        <v>3.024</v>
      </c>
      <c r="Y132" s="16">
        <f t="shared" si="21"/>
        <v>2.824</v>
      </c>
    </row>
    <row r="133" spans="1:25" ht="12.75">
      <c r="A133" s="8">
        <v>40943</v>
      </c>
      <c r="B133" s="2">
        <v>35</v>
      </c>
      <c r="D133"/>
      <c r="E133"/>
      <c r="F133" s="26"/>
      <c r="N133" s="16"/>
      <c r="O133" s="18">
        <f t="shared" si="11"/>
        <v>0</v>
      </c>
      <c r="P133" s="18">
        <f t="shared" si="12"/>
        <v>0.1</v>
      </c>
      <c r="Q133" s="18">
        <f t="shared" si="13"/>
        <v>0.2</v>
      </c>
      <c r="R133" s="18">
        <f t="shared" si="14"/>
        <v>0.3</v>
      </c>
      <c r="S133" s="16">
        <f t="shared" si="15"/>
        <v>0.4</v>
      </c>
      <c r="T133" s="18">
        <f t="shared" si="16"/>
        <v>9.8</v>
      </c>
      <c r="U133" s="18">
        <f t="shared" si="17"/>
        <v>8.7</v>
      </c>
      <c r="V133" s="20">
        <f t="shared" si="18"/>
        <v>3.53</v>
      </c>
      <c r="W133" s="12">
        <f t="shared" si="19"/>
        <v>3.55</v>
      </c>
      <c r="X133" s="12">
        <f t="shared" si="20"/>
        <v>4</v>
      </c>
      <c r="Y133" s="16">
        <f t="shared" si="21"/>
        <v>3.8</v>
      </c>
    </row>
    <row r="134" spans="1:25" ht="12.75">
      <c r="A134" s="8">
        <v>40944</v>
      </c>
      <c r="B134" s="2">
        <v>36</v>
      </c>
      <c r="D134"/>
      <c r="E134">
        <v>0.982</v>
      </c>
      <c r="F134" s="26"/>
      <c r="N134" s="16"/>
      <c r="O134" s="18">
        <f t="shared" si="11"/>
        <v>-0.982</v>
      </c>
      <c r="P134" s="18">
        <f t="shared" si="12"/>
        <v>-0.882</v>
      </c>
      <c r="Q134" s="18">
        <f t="shared" si="13"/>
        <v>-0.782</v>
      </c>
      <c r="R134" s="18">
        <f t="shared" si="14"/>
        <v>-0.6819999999999999</v>
      </c>
      <c r="S134" s="16">
        <f t="shared" si="15"/>
        <v>-0.582</v>
      </c>
      <c r="T134" s="18">
        <f t="shared" si="16"/>
        <v>8.818000000000001</v>
      </c>
      <c r="U134" s="18">
        <f t="shared" si="17"/>
        <v>7.717999999999999</v>
      </c>
      <c r="V134" s="20">
        <f t="shared" si="18"/>
        <v>2.548</v>
      </c>
      <c r="W134" s="12">
        <f t="shared" si="19"/>
        <v>2.5679999999999996</v>
      </c>
      <c r="X134" s="12">
        <f t="shared" si="20"/>
        <v>3.018</v>
      </c>
      <c r="Y134" s="16">
        <f t="shared" si="21"/>
        <v>2.8179999999999996</v>
      </c>
    </row>
    <row r="135" spans="1:25" ht="12.75">
      <c r="A135" s="8">
        <v>40945</v>
      </c>
      <c r="B135" s="2">
        <v>37</v>
      </c>
      <c r="D135"/>
      <c r="E135">
        <v>1.017</v>
      </c>
      <c r="F135" s="26"/>
      <c r="N135" s="16"/>
      <c r="O135" s="18">
        <f t="shared" si="11"/>
        <v>-1.017</v>
      </c>
      <c r="P135" s="18">
        <f t="shared" si="12"/>
        <v>-0.9169999999999999</v>
      </c>
      <c r="Q135" s="18">
        <f t="shared" si="13"/>
        <v>-0.817</v>
      </c>
      <c r="R135" s="18">
        <f t="shared" si="14"/>
        <v>-0.7169999999999999</v>
      </c>
      <c r="S135" s="16">
        <f t="shared" si="15"/>
        <v>-0.6169999999999999</v>
      </c>
      <c r="T135" s="18">
        <f t="shared" si="16"/>
        <v>8.783000000000001</v>
      </c>
      <c r="U135" s="18">
        <f t="shared" si="17"/>
        <v>7.683</v>
      </c>
      <c r="V135" s="20">
        <f t="shared" si="18"/>
        <v>2.513</v>
      </c>
      <c r="W135" s="12">
        <f t="shared" si="19"/>
        <v>2.533</v>
      </c>
      <c r="X135" s="12">
        <f t="shared" si="20"/>
        <v>2.983</v>
      </c>
      <c r="Y135" s="16">
        <f t="shared" si="21"/>
        <v>2.783</v>
      </c>
    </row>
    <row r="136" spans="1:25" ht="12.75">
      <c r="A136" s="8">
        <v>40946</v>
      </c>
      <c r="B136" s="2">
        <v>38</v>
      </c>
      <c r="D136"/>
      <c r="E136">
        <v>0.984</v>
      </c>
      <c r="F136" s="26"/>
      <c r="N136" s="16"/>
      <c r="O136" s="18">
        <f aca="true" t="shared" si="22" ref="O136:O199">(E136-0)*-1</f>
        <v>-0.984</v>
      </c>
      <c r="P136" s="18">
        <f aca="true" t="shared" si="23" ref="P136:P199">(0.1-E136)</f>
        <v>-0.884</v>
      </c>
      <c r="Q136" s="18">
        <f aca="true" t="shared" si="24" ref="Q136:Q199">0.2-E136</f>
        <v>-0.784</v>
      </c>
      <c r="R136" s="18">
        <f aca="true" t="shared" si="25" ref="R136:R199">0.3-E136</f>
        <v>-0.6839999999999999</v>
      </c>
      <c r="S136" s="16">
        <f aca="true" t="shared" si="26" ref="S136:S199">0.4-E136</f>
        <v>-0.584</v>
      </c>
      <c r="T136" s="18">
        <f aca="true" t="shared" si="27" ref="T136:T199">9.8-E136</f>
        <v>8.816</v>
      </c>
      <c r="U136" s="18">
        <f aca="true" t="shared" si="28" ref="U136:U199">8.7-E136</f>
        <v>7.715999999999999</v>
      </c>
      <c r="V136" s="20">
        <f aca="true" t="shared" si="29" ref="V136:V199">3.53-E136</f>
        <v>2.546</v>
      </c>
      <c r="W136" s="12">
        <f aca="true" t="shared" si="30" ref="W136:W199">3.55-E136</f>
        <v>2.566</v>
      </c>
      <c r="X136" s="12">
        <f aca="true" t="shared" si="31" ref="X136:X199">4-E136</f>
        <v>3.016</v>
      </c>
      <c r="Y136" s="16">
        <f aca="true" t="shared" si="32" ref="Y136:Y199">3.8-E136</f>
        <v>2.816</v>
      </c>
    </row>
    <row r="137" spans="1:25" ht="12.75">
      <c r="A137" s="8">
        <v>40947</v>
      </c>
      <c r="B137" s="2">
        <v>39</v>
      </c>
      <c r="D137"/>
      <c r="E137">
        <v>0.97</v>
      </c>
      <c r="F137" s="26"/>
      <c r="N137" s="16"/>
      <c r="O137" s="18">
        <f t="shared" si="22"/>
        <v>-0.97</v>
      </c>
      <c r="P137" s="18">
        <f t="shared" si="23"/>
        <v>-0.87</v>
      </c>
      <c r="Q137" s="18">
        <f t="shared" si="24"/>
        <v>-0.77</v>
      </c>
      <c r="R137" s="18">
        <f t="shared" si="25"/>
        <v>-0.6699999999999999</v>
      </c>
      <c r="S137" s="16">
        <f t="shared" si="26"/>
        <v>-0.57</v>
      </c>
      <c r="T137" s="18">
        <f t="shared" si="27"/>
        <v>8.83</v>
      </c>
      <c r="U137" s="18">
        <f t="shared" si="28"/>
        <v>7.7299999999999995</v>
      </c>
      <c r="V137" s="20">
        <f t="shared" si="29"/>
        <v>2.5599999999999996</v>
      </c>
      <c r="W137" s="12">
        <f t="shared" si="30"/>
        <v>2.58</v>
      </c>
      <c r="X137" s="12">
        <f t="shared" si="31"/>
        <v>3.0300000000000002</v>
      </c>
      <c r="Y137" s="16">
        <f t="shared" si="32"/>
        <v>2.83</v>
      </c>
    </row>
    <row r="138" spans="1:25" ht="12.75">
      <c r="A138" s="8">
        <v>40948</v>
      </c>
      <c r="B138" s="2">
        <v>40</v>
      </c>
      <c r="D138"/>
      <c r="E138">
        <v>0.759</v>
      </c>
      <c r="F138" s="26"/>
      <c r="N138" s="16"/>
      <c r="O138" s="18">
        <f t="shared" si="22"/>
        <v>-0.759</v>
      </c>
      <c r="P138" s="18">
        <f t="shared" si="23"/>
        <v>-0.659</v>
      </c>
      <c r="Q138" s="18">
        <f t="shared" si="24"/>
        <v>-0.5589999999999999</v>
      </c>
      <c r="R138" s="18">
        <f t="shared" si="25"/>
        <v>-0.459</v>
      </c>
      <c r="S138" s="16">
        <f t="shared" si="26"/>
        <v>-0.359</v>
      </c>
      <c r="T138" s="18">
        <f t="shared" si="27"/>
        <v>9.041</v>
      </c>
      <c r="U138" s="18">
        <f t="shared" si="28"/>
        <v>7.940999999999999</v>
      </c>
      <c r="V138" s="20">
        <f t="shared" si="29"/>
        <v>2.771</v>
      </c>
      <c r="W138" s="12">
        <f t="shared" si="30"/>
        <v>2.791</v>
      </c>
      <c r="X138" s="12">
        <f t="shared" si="31"/>
        <v>3.241</v>
      </c>
      <c r="Y138" s="16">
        <f t="shared" si="32"/>
        <v>3.041</v>
      </c>
    </row>
    <row r="139" spans="1:25" ht="12.75">
      <c r="A139" s="8">
        <v>40949</v>
      </c>
      <c r="B139" s="2">
        <v>41</v>
      </c>
      <c r="D139"/>
      <c r="E139">
        <v>0.958</v>
      </c>
      <c r="F139" s="26"/>
      <c r="N139" s="16"/>
      <c r="O139" s="18">
        <f t="shared" si="22"/>
        <v>-0.958</v>
      </c>
      <c r="P139" s="18">
        <f t="shared" si="23"/>
        <v>-0.858</v>
      </c>
      <c r="Q139" s="18">
        <f t="shared" si="24"/>
        <v>-0.758</v>
      </c>
      <c r="R139" s="18">
        <f t="shared" si="25"/>
        <v>-0.6579999999999999</v>
      </c>
      <c r="S139" s="16">
        <f t="shared" si="26"/>
        <v>-0.5579999999999999</v>
      </c>
      <c r="T139" s="18">
        <f t="shared" si="27"/>
        <v>8.842</v>
      </c>
      <c r="U139" s="18">
        <f t="shared" si="28"/>
        <v>7.741999999999999</v>
      </c>
      <c r="V139" s="20">
        <f t="shared" si="29"/>
        <v>2.572</v>
      </c>
      <c r="W139" s="12">
        <f t="shared" si="30"/>
        <v>2.5919999999999996</v>
      </c>
      <c r="X139" s="12">
        <f t="shared" si="31"/>
        <v>3.042</v>
      </c>
      <c r="Y139" s="16">
        <f t="shared" si="32"/>
        <v>2.8419999999999996</v>
      </c>
    </row>
    <row r="140" spans="1:25" ht="12.75">
      <c r="A140" s="8">
        <v>40950</v>
      </c>
      <c r="B140" s="2">
        <v>42</v>
      </c>
      <c r="C140" s="2">
        <v>1</v>
      </c>
      <c r="D140"/>
      <c r="E140">
        <v>0.972</v>
      </c>
      <c r="F140" s="2">
        <v>3</v>
      </c>
      <c r="N140" s="16"/>
      <c r="O140" s="18">
        <f t="shared" si="22"/>
        <v>-0.972</v>
      </c>
      <c r="P140" s="18">
        <f t="shared" si="23"/>
        <v>-0.872</v>
      </c>
      <c r="Q140" s="18">
        <f t="shared" si="24"/>
        <v>-0.772</v>
      </c>
      <c r="R140" s="18">
        <f t="shared" si="25"/>
        <v>-0.6719999999999999</v>
      </c>
      <c r="S140" s="16">
        <f t="shared" si="26"/>
        <v>-0.572</v>
      </c>
      <c r="T140" s="18">
        <f t="shared" si="27"/>
        <v>8.828000000000001</v>
      </c>
      <c r="U140" s="18">
        <f t="shared" si="28"/>
        <v>7.728</v>
      </c>
      <c r="V140" s="20">
        <f t="shared" si="29"/>
        <v>2.558</v>
      </c>
      <c r="W140" s="12">
        <f t="shared" si="30"/>
        <v>2.578</v>
      </c>
      <c r="X140" s="12">
        <f t="shared" si="31"/>
        <v>3.028</v>
      </c>
      <c r="Y140" s="16">
        <f t="shared" si="32"/>
        <v>2.828</v>
      </c>
    </row>
    <row r="141" spans="1:25" ht="12.75">
      <c r="A141" s="8">
        <v>40951</v>
      </c>
      <c r="B141" s="2">
        <v>43</v>
      </c>
      <c r="D141"/>
      <c r="E141">
        <v>0.99</v>
      </c>
      <c r="F141" s="2"/>
      <c r="N141" s="16"/>
      <c r="O141" s="18">
        <f t="shared" si="22"/>
        <v>-0.99</v>
      </c>
      <c r="P141" s="18">
        <f t="shared" si="23"/>
        <v>-0.89</v>
      </c>
      <c r="Q141" s="18">
        <f t="shared" si="24"/>
        <v>-0.79</v>
      </c>
      <c r="R141" s="18">
        <f t="shared" si="25"/>
        <v>-0.69</v>
      </c>
      <c r="S141" s="16">
        <f t="shared" si="26"/>
        <v>-0.59</v>
      </c>
      <c r="T141" s="18">
        <f t="shared" si="27"/>
        <v>8.81</v>
      </c>
      <c r="U141" s="18">
        <f t="shared" si="28"/>
        <v>7.709999999999999</v>
      </c>
      <c r="V141" s="20">
        <f t="shared" si="29"/>
        <v>2.54</v>
      </c>
      <c r="W141" s="12">
        <f t="shared" si="30"/>
        <v>2.5599999999999996</v>
      </c>
      <c r="X141" s="12">
        <f t="shared" si="31"/>
        <v>3.01</v>
      </c>
      <c r="Y141" s="16">
        <f t="shared" si="32"/>
        <v>2.8099999999999996</v>
      </c>
    </row>
    <row r="142" spans="1:25" ht="12.75">
      <c r="A142" s="8">
        <v>40952</v>
      </c>
      <c r="B142" s="2">
        <v>44</v>
      </c>
      <c r="D142"/>
      <c r="E142">
        <v>0.906</v>
      </c>
      <c r="F142" s="2"/>
      <c r="N142" s="16"/>
      <c r="O142" s="18">
        <f t="shared" si="22"/>
        <v>-0.906</v>
      </c>
      <c r="P142" s="18">
        <f t="shared" si="23"/>
        <v>-0.806</v>
      </c>
      <c r="Q142" s="18">
        <f t="shared" si="24"/>
        <v>-0.706</v>
      </c>
      <c r="R142" s="18">
        <f t="shared" si="25"/>
        <v>-0.6060000000000001</v>
      </c>
      <c r="S142" s="16">
        <f t="shared" si="26"/>
        <v>-0.506</v>
      </c>
      <c r="T142" s="18">
        <f t="shared" si="27"/>
        <v>8.894</v>
      </c>
      <c r="U142" s="18">
        <f t="shared" si="28"/>
        <v>7.794</v>
      </c>
      <c r="V142" s="20">
        <f t="shared" si="29"/>
        <v>2.6239999999999997</v>
      </c>
      <c r="W142" s="12">
        <f t="shared" si="30"/>
        <v>2.6439999999999997</v>
      </c>
      <c r="X142" s="12">
        <f t="shared" si="31"/>
        <v>3.094</v>
      </c>
      <c r="Y142" s="16">
        <f t="shared" si="32"/>
        <v>2.8939999999999997</v>
      </c>
    </row>
    <row r="143" spans="1:25" ht="12.75">
      <c r="A143" s="8">
        <v>40953</v>
      </c>
      <c r="B143" s="2">
        <v>45</v>
      </c>
      <c r="D143"/>
      <c r="E143">
        <v>0.917</v>
      </c>
      <c r="F143" s="2"/>
      <c r="N143" s="16"/>
      <c r="O143" s="18">
        <f t="shared" si="22"/>
        <v>-0.917</v>
      </c>
      <c r="P143" s="18">
        <f t="shared" si="23"/>
        <v>-0.8170000000000001</v>
      </c>
      <c r="Q143" s="18">
        <f t="shared" si="24"/>
        <v>-0.7170000000000001</v>
      </c>
      <c r="R143" s="18">
        <f t="shared" si="25"/>
        <v>-0.617</v>
      </c>
      <c r="S143" s="16">
        <f t="shared" si="26"/>
        <v>-0.517</v>
      </c>
      <c r="T143" s="18">
        <f t="shared" si="27"/>
        <v>8.883000000000001</v>
      </c>
      <c r="U143" s="18">
        <f t="shared" si="28"/>
        <v>7.7829999999999995</v>
      </c>
      <c r="V143" s="20">
        <f t="shared" si="29"/>
        <v>2.6129999999999995</v>
      </c>
      <c r="W143" s="12">
        <f t="shared" si="30"/>
        <v>2.633</v>
      </c>
      <c r="X143" s="12">
        <f t="shared" si="31"/>
        <v>3.083</v>
      </c>
      <c r="Y143" s="16">
        <f t="shared" si="32"/>
        <v>2.883</v>
      </c>
    </row>
    <row r="144" spans="1:25" ht="12.75">
      <c r="A144" s="8">
        <v>40954</v>
      </c>
      <c r="B144" s="2">
        <v>46</v>
      </c>
      <c r="D144"/>
      <c r="E144">
        <v>0.924</v>
      </c>
      <c r="F144" s="2"/>
      <c r="N144" s="16"/>
      <c r="O144" s="18">
        <f t="shared" si="22"/>
        <v>-0.924</v>
      </c>
      <c r="P144" s="18">
        <f t="shared" si="23"/>
        <v>-0.8240000000000001</v>
      </c>
      <c r="Q144" s="18">
        <f t="shared" si="24"/>
        <v>-0.724</v>
      </c>
      <c r="R144" s="18">
        <f t="shared" si="25"/>
        <v>-0.6240000000000001</v>
      </c>
      <c r="S144" s="16">
        <f t="shared" si="26"/>
        <v>-0.524</v>
      </c>
      <c r="T144" s="18">
        <f t="shared" si="27"/>
        <v>8.876000000000001</v>
      </c>
      <c r="U144" s="18">
        <f t="shared" si="28"/>
        <v>7.775999999999999</v>
      </c>
      <c r="V144" s="20">
        <f t="shared" si="29"/>
        <v>2.606</v>
      </c>
      <c r="W144" s="12">
        <f t="shared" si="30"/>
        <v>2.626</v>
      </c>
      <c r="X144" s="12">
        <f t="shared" si="31"/>
        <v>3.076</v>
      </c>
      <c r="Y144" s="16">
        <f t="shared" si="32"/>
        <v>2.876</v>
      </c>
    </row>
    <row r="145" spans="1:25" ht="12.75">
      <c r="A145" s="8">
        <v>40955</v>
      </c>
      <c r="B145" s="2">
        <v>47</v>
      </c>
      <c r="D145"/>
      <c r="E145">
        <v>0.943</v>
      </c>
      <c r="F145" s="2"/>
      <c r="N145" s="16"/>
      <c r="O145" s="18">
        <f t="shared" si="22"/>
        <v>-0.943</v>
      </c>
      <c r="P145" s="18">
        <f t="shared" si="23"/>
        <v>-0.843</v>
      </c>
      <c r="Q145" s="18">
        <f t="shared" si="24"/>
        <v>-0.7429999999999999</v>
      </c>
      <c r="R145" s="18">
        <f t="shared" si="25"/>
        <v>-0.643</v>
      </c>
      <c r="S145" s="16">
        <f t="shared" si="26"/>
        <v>-0.5429999999999999</v>
      </c>
      <c r="T145" s="18">
        <f t="shared" si="27"/>
        <v>8.857000000000001</v>
      </c>
      <c r="U145" s="18">
        <f t="shared" si="28"/>
        <v>7.757</v>
      </c>
      <c r="V145" s="20">
        <f t="shared" si="29"/>
        <v>2.5869999999999997</v>
      </c>
      <c r="W145" s="12">
        <f t="shared" si="30"/>
        <v>2.6069999999999998</v>
      </c>
      <c r="X145" s="12">
        <f t="shared" si="31"/>
        <v>3.057</v>
      </c>
      <c r="Y145" s="16">
        <f t="shared" si="32"/>
        <v>2.8569999999999998</v>
      </c>
    </row>
    <row r="146" spans="1:25" ht="12.75">
      <c r="A146" s="8">
        <v>40956</v>
      </c>
      <c r="B146" s="2">
        <v>48</v>
      </c>
      <c r="D146"/>
      <c r="E146">
        <v>0.967</v>
      </c>
      <c r="F146" s="2"/>
      <c r="N146" s="16"/>
      <c r="O146" s="18">
        <f t="shared" si="22"/>
        <v>-0.967</v>
      </c>
      <c r="P146" s="18">
        <f t="shared" si="23"/>
        <v>-0.867</v>
      </c>
      <c r="Q146" s="18">
        <f t="shared" si="24"/>
        <v>-0.7669999999999999</v>
      </c>
      <c r="R146" s="18">
        <f t="shared" si="25"/>
        <v>-0.667</v>
      </c>
      <c r="S146" s="16">
        <f t="shared" si="26"/>
        <v>-0.567</v>
      </c>
      <c r="T146" s="18">
        <f t="shared" si="27"/>
        <v>8.833</v>
      </c>
      <c r="U146" s="18">
        <f t="shared" si="28"/>
        <v>7.733</v>
      </c>
      <c r="V146" s="20">
        <f t="shared" si="29"/>
        <v>2.5629999999999997</v>
      </c>
      <c r="W146" s="12">
        <f t="shared" si="30"/>
        <v>2.5829999999999997</v>
      </c>
      <c r="X146" s="12">
        <f t="shared" si="31"/>
        <v>3.033</v>
      </c>
      <c r="Y146" s="16">
        <f t="shared" si="32"/>
        <v>2.8329999999999997</v>
      </c>
    </row>
    <row r="147" spans="1:25" ht="12.75">
      <c r="A147" s="8">
        <v>40957</v>
      </c>
      <c r="B147" s="2">
        <v>49</v>
      </c>
      <c r="D147"/>
      <c r="E147">
        <v>1.036</v>
      </c>
      <c r="F147" s="2"/>
      <c r="N147" s="16"/>
      <c r="O147" s="18">
        <f t="shared" si="22"/>
        <v>-1.036</v>
      </c>
      <c r="P147" s="18">
        <f t="shared" si="23"/>
        <v>-0.936</v>
      </c>
      <c r="Q147" s="18">
        <f t="shared" si="24"/>
        <v>-0.8360000000000001</v>
      </c>
      <c r="R147" s="18">
        <f t="shared" si="25"/>
        <v>-0.736</v>
      </c>
      <c r="S147" s="16">
        <f t="shared" si="26"/>
        <v>-0.636</v>
      </c>
      <c r="T147" s="18">
        <f t="shared" si="27"/>
        <v>8.764000000000001</v>
      </c>
      <c r="U147" s="18">
        <f t="shared" si="28"/>
        <v>7.664</v>
      </c>
      <c r="V147" s="20">
        <f t="shared" si="29"/>
        <v>2.4939999999999998</v>
      </c>
      <c r="W147" s="12">
        <f t="shared" si="30"/>
        <v>2.514</v>
      </c>
      <c r="X147" s="12">
        <f t="shared" si="31"/>
        <v>2.964</v>
      </c>
      <c r="Y147" s="16">
        <f t="shared" si="32"/>
        <v>2.764</v>
      </c>
    </row>
    <row r="148" spans="1:25" ht="12.75">
      <c r="A148" s="8">
        <v>40958</v>
      </c>
      <c r="B148" s="2">
        <v>50</v>
      </c>
      <c r="D148"/>
      <c r="E148">
        <v>1.011</v>
      </c>
      <c r="F148" s="2">
        <v>4</v>
      </c>
      <c r="N148" s="16"/>
      <c r="O148" s="18">
        <f t="shared" si="22"/>
        <v>-1.011</v>
      </c>
      <c r="P148" s="18">
        <f t="shared" si="23"/>
        <v>-0.9109999999999999</v>
      </c>
      <c r="Q148" s="18">
        <f t="shared" si="24"/>
        <v>-0.8109999999999999</v>
      </c>
      <c r="R148" s="18">
        <f t="shared" si="25"/>
        <v>-0.7109999999999999</v>
      </c>
      <c r="S148" s="16">
        <f t="shared" si="26"/>
        <v>-0.6109999999999999</v>
      </c>
      <c r="T148" s="18">
        <f t="shared" si="27"/>
        <v>8.789000000000001</v>
      </c>
      <c r="U148" s="18">
        <f t="shared" si="28"/>
        <v>7.688999999999999</v>
      </c>
      <c r="V148" s="20">
        <f t="shared" si="29"/>
        <v>2.519</v>
      </c>
      <c r="W148" s="12">
        <f t="shared" si="30"/>
        <v>2.5389999999999997</v>
      </c>
      <c r="X148" s="12">
        <f t="shared" si="31"/>
        <v>2.989</v>
      </c>
      <c r="Y148" s="16">
        <f t="shared" si="32"/>
        <v>2.7889999999999997</v>
      </c>
    </row>
    <row r="149" spans="1:25" ht="12.75">
      <c r="A149" s="8">
        <v>40959</v>
      </c>
      <c r="B149" s="2">
        <v>51</v>
      </c>
      <c r="D149"/>
      <c r="E149">
        <v>0.977</v>
      </c>
      <c r="F149" s="2"/>
      <c r="N149" s="16"/>
      <c r="O149" s="18">
        <f t="shared" si="22"/>
        <v>-0.977</v>
      </c>
      <c r="P149" s="18">
        <f t="shared" si="23"/>
        <v>-0.877</v>
      </c>
      <c r="Q149" s="18">
        <f t="shared" si="24"/>
        <v>-0.7769999999999999</v>
      </c>
      <c r="R149" s="18">
        <f t="shared" si="25"/>
        <v>-0.677</v>
      </c>
      <c r="S149" s="16">
        <f t="shared" si="26"/>
        <v>-0.577</v>
      </c>
      <c r="T149" s="18">
        <f t="shared" si="27"/>
        <v>8.823</v>
      </c>
      <c r="U149" s="18">
        <f t="shared" si="28"/>
        <v>7.722999999999999</v>
      </c>
      <c r="V149" s="20">
        <f t="shared" si="29"/>
        <v>2.553</v>
      </c>
      <c r="W149" s="12">
        <f t="shared" si="30"/>
        <v>2.573</v>
      </c>
      <c r="X149" s="12">
        <f t="shared" si="31"/>
        <v>3.023</v>
      </c>
      <c r="Y149" s="16">
        <f t="shared" si="32"/>
        <v>2.823</v>
      </c>
    </row>
    <row r="150" spans="1:25" ht="12.75">
      <c r="A150" s="8">
        <v>40960</v>
      </c>
      <c r="B150" s="2">
        <v>52</v>
      </c>
      <c r="D150"/>
      <c r="E150">
        <v>0.982</v>
      </c>
      <c r="F150" s="2"/>
      <c r="N150" s="16"/>
      <c r="O150" s="18">
        <f t="shared" si="22"/>
        <v>-0.982</v>
      </c>
      <c r="P150" s="18">
        <f t="shared" si="23"/>
        <v>-0.882</v>
      </c>
      <c r="Q150" s="18">
        <f t="shared" si="24"/>
        <v>-0.782</v>
      </c>
      <c r="R150" s="18">
        <f t="shared" si="25"/>
        <v>-0.6819999999999999</v>
      </c>
      <c r="S150" s="16">
        <f t="shared" si="26"/>
        <v>-0.582</v>
      </c>
      <c r="T150" s="18">
        <f t="shared" si="27"/>
        <v>8.818000000000001</v>
      </c>
      <c r="U150" s="18">
        <f t="shared" si="28"/>
        <v>7.717999999999999</v>
      </c>
      <c r="V150" s="20">
        <f t="shared" si="29"/>
        <v>2.548</v>
      </c>
      <c r="W150" s="12">
        <f t="shared" si="30"/>
        <v>2.5679999999999996</v>
      </c>
      <c r="X150" s="12">
        <f t="shared" si="31"/>
        <v>3.018</v>
      </c>
      <c r="Y150" s="16">
        <f t="shared" si="32"/>
        <v>2.8179999999999996</v>
      </c>
    </row>
    <row r="151" spans="1:25" ht="12.75">
      <c r="A151" s="8">
        <v>40961</v>
      </c>
      <c r="B151" s="2">
        <v>53</v>
      </c>
      <c r="D151"/>
      <c r="E151">
        <v>0.997</v>
      </c>
      <c r="F151" s="2"/>
      <c r="N151" s="16"/>
      <c r="O151" s="18">
        <f t="shared" si="22"/>
        <v>-0.997</v>
      </c>
      <c r="P151" s="18">
        <f t="shared" si="23"/>
        <v>-0.897</v>
      </c>
      <c r="Q151" s="18">
        <f t="shared" si="24"/>
        <v>-0.7969999999999999</v>
      </c>
      <c r="R151" s="18">
        <f t="shared" si="25"/>
        <v>-0.6970000000000001</v>
      </c>
      <c r="S151" s="16">
        <f t="shared" si="26"/>
        <v>-0.597</v>
      </c>
      <c r="T151" s="18">
        <f t="shared" si="27"/>
        <v>8.803</v>
      </c>
      <c r="U151" s="18">
        <f t="shared" si="28"/>
        <v>7.702999999999999</v>
      </c>
      <c r="V151" s="20">
        <f t="shared" si="29"/>
        <v>2.533</v>
      </c>
      <c r="W151" s="12">
        <f t="shared" si="30"/>
        <v>2.553</v>
      </c>
      <c r="X151" s="12">
        <f t="shared" si="31"/>
        <v>3.003</v>
      </c>
      <c r="Y151" s="16">
        <f t="shared" si="32"/>
        <v>2.803</v>
      </c>
    </row>
    <row r="152" spans="1:25" ht="12.75">
      <c r="A152" s="8">
        <v>40962</v>
      </c>
      <c r="B152" s="2">
        <v>54</v>
      </c>
      <c r="D152"/>
      <c r="E152">
        <v>1.088</v>
      </c>
      <c r="F152" s="2"/>
      <c r="N152" s="16"/>
      <c r="O152" s="18">
        <f t="shared" si="22"/>
        <v>-1.088</v>
      </c>
      <c r="P152" s="18">
        <f t="shared" si="23"/>
        <v>-0.9880000000000001</v>
      </c>
      <c r="Q152" s="18">
        <f t="shared" si="24"/>
        <v>-0.8880000000000001</v>
      </c>
      <c r="R152" s="18">
        <f t="shared" si="25"/>
        <v>-0.788</v>
      </c>
      <c r="S152" s="16">
        <f t="shared" si="26"/>
        <v>-0.6880000000000001</v>
      </c>
      <c r="T152" s="18">
        <f t="shared" si="27"/>
        <v>8.712</v>
      </c>
      <c r="U152" s="18">
        <f t="shared" si="28"/>
        <v>7.611999999999999</v>
      </c>
      <c r="V152" s="20">
        <f t="shared" si="29"/>
        <v>2.4419999999999997</v>
      </c>
      <c r="W152" s="12">
        <f t="shared" si="30"/>
        <v>2.4619999999999997</v>
      </c>
      <c r="X152" s="12">
        <f t="shared" si="31"/>
        <v>2.912</v>
      </c>
      <c r="Y152" s="16">
        <f t="shared" si="32"/>
        <v>2.7119999999999997</v>
      </c>
    </row>
    <row r="153" spans="1:25" ht="12.75">
      <c r="A153" s="8">
        <v>40963</v>
      </c>
      <c r="B153" s="2">
        <v>55</v>
      </c>
      <c r="D153"/>
      <c r="E153">
        <v>1.108</v>
      </c>
      <c r="F153" s="2"/>
      <c r="N153" s="16"/>
      <c r="O153" s="18">
        <f t="shared" si="22"/>
        <v>-1.108</v>
      </c>
      <c r="P153" s="18">
        <f t="shared" si="23"/>
        <v>-1.008</v>
      </c>
      <c r="Q153" s="18">
        <f t="shared" si="24"/>
        <v>-0.9080000000000001</v>
      </c>
      <c r="R153" s="18">
        <f t="shared" si="25"/>
        <v>-0.808</v>
      </c>
      <c r="S153" s="16">
        <f t="shared" si="26"/>
        <v>-0.7080000000000001</v>
      </c>
      <c r="T153" s="18">
        <f t="shared" si="27"/>
        <v>8.692</v>
      </c>
      <c r="U153" s="18">
        <f t="shared" si="28"/>
        <v>7.591999999999999</v>
      </c>
      <c r="V153" s="20">
        <f t="shared" si="29"/>
        <v>2.4219999999999997</v>
      </c>
      <c r="W153" s="12">
        <f t="shared" si="30"/>
        <v>2.4419999999999997</v>
      </c>
      <c r="X153" s="12">
        <f t="shared" si="31"/>
        <v>2.892</v>
      </c>
      <c r="Y153" s="16">
        <f t="shared" si="32"/>
        <v>2.6919999999999997</v>
      </c>
    </row>
    <row r="154" spans="1:25" ht="12.75">
      <c r="A154" s="8">
        <v>40964</v>
      </c>
      <c r="B154" s="2">
        <v>56</v>
      </c>
      <c r="D154"/>
      <c r="E154">
        <v>0.996</v>
      </c>
      <c r="F154" s="2"/>
      <c r="N154" s="16"/>
      <c r="O154" s="18">
        <f t="shared" si="22"/>
        <v>-0.996</v>
      </c>
      <c r="P154" s="18">
        <f t="shared" si="23"/>
        <v>-0.896</v>
      </c>
      <c r="Q154" s="18">
        <f t="shared" si="24"/>
        <v>-0.796</v>
      </c>
      <c r="R154" s="18">
        <f t="shared" si="25"/>
        <v>-0.696</v>
      </c>
      <c r="S154" s="16">
        <f t="shared" si="26"/>
        <v>-0.596</v>
      </c>
      <c r="T154" s="18">
        <f t="shared" si="27"/>
        <v>8.804</v>
      </c>
      <c r="U154" s="18">
        <f t="shared" si="28"/>
        <v>7.703999999999999</v>
      </c>
      <c r="V154" s="20">
        <f t="shared" si="29"/>
        <v>2.534</v>
      </c>
      <c r="W154" s="12">
        <f t="shared" si="30"/>
        <v>2.554</v>
      </c>
      <c r="X154" s="12">
        <f t="shared" si="31"/>
        <v>3.004</v>
      </c>
      <c r="Y154" s="16">
        <f t="shared" si="32"/>
        <v>2.804</v>
      </c>
    </row>
    <row r="155" spans="1:25" ht="12.75">
      <c r="A155" s="8">
        <v>40965</v>
      </c>
      <c r="B155" s="2">
        <v>57</v>
      </c>
      <c r="D155"/>
      <c r="E155">
        <v>0.99</v>
      </c>
      <c r="F155" s="2">
        <v>5</v>
      </c>
      <c r="N155" s="16"/>
      <c r="O155" s="18">
        <f t="shared" si="22"/>
        <v>-0.99</v>
      </c>
      <c r="P155" s="18">
        <f t="shared" si="23"/>
        <v>-0.89</v>
      </c>
      <c r="Q155" s="18">
        <f t="shared" si="24"/>
        <v>-0.79</v>
      </c>
      <c r="R155" s="18">
        <f t="shared" si="25"/>
        <v>-0.69</v>
      </c>
      <c r="S155" s="16">
        <f t="shared" si="26"/>
        <v>-0.59</v>
      </c>
      <c r="T155" s="18">
        <f t="shared" si="27"/>
        <v>8.81</v>
      </c>
      <c r="U155" s="18">
        <f t="shared" si="28"/>
        <v>7.709999999999999</v>
      </c>
      <c r="V155" s="20">
        <f t="shared" si="29"/>
        <v>2.54</v>
      </c>
      <c r="W155" s="12">
        <f t="shared" si="30"/>
        <v>2.5599999999999996</v>
      </c>
      <c r="X155" s="12">
        <f t="shared" si="31"/>
        <v>3.01</v>
      </c>
      <c r="Y155" s="16">
        <f t="shared" si="32"/>
        <v>2.8099999999999996</v>
      </c>
    </row>
    <row r="156" spans="1:25" ht="12.75">
      <c r="A156" s="8">
        <v>40966</v>
      </c>
      <c r="B156" s="2">
        <v>58</v>
      </c>
      <c r="D156"/>
      <c r="E156">
        <v>0.973</v>
      </c>
      <c r="F156" s="2"/>
      <c r="N156" s="16"/>
      <c r="O156" s="18">
        <f t="shared" si="22"/>
        <v>-0.973</v>
      </c>
      <c r="P156" s="18">
        <f t="shared" si="23"/>
        <v>-0.873</v>
      </c>
      <c r="Q156" s="18">
        <f t="shared" si="24"/>
        <v>-0.7729999999999999</v>
      </c>
      <c r="R156" s="18">
        <f t="shared" si="25"/>
        <v>-0.673</v>
      </c>
      <c r="S156" s="16">
        <f t="shared" si="26"/>
        <v>-0.573</v>
      </c>
      <c r="T156" s="18">
        <f t="shared" si="27"/>
        <v>8.827</v>
      </c>
      <c r="U156" s="18">
        <f t="shared" si="28"/>
        <v>7.726999999999999</v>
      </c>
      <c r="V156" s="20">
        <f t="shared" si="29"/>
        <v>2.557</v>
      </c>
      <c r="W156" s="12">
        <f t="shared" si="30"/>
        <v>2.577</v>
      </c>
      <c r="X156" s="12">
        <f t="shared" si="31"/>
        <v>3.027</v>
      </c>
      <c r="Y156" s="16">
        <f t="shared" si="32"/>
        <v>2.827</v>
      </c>
    </row>
    <row r="157" spans="1:25" ht="12.75">
      <c r="A157" s="8">
        <v>40967</v>
      </c>
      <c r="B157" s="2">
        <v>59</v>
      </c>
      <c r="D157"/>
      <c r="E157">
        <v>0.985</v>
      </c>
      <c r="F157" s="2"/>
      <c r="N157" s="16"/>
      <c r="O157" s="18">
        <f t="shared" si="22"/>
        <v>-0.985</v>
      </c>
      <c r="P157" s="18">
        <f t="shared" si="23"/>
        <v>-0.885</v>
      </c>
      <c r="Q157" s="18">
        <f t="shared" si="24"/>
        <v>-0.7849999999999999</v>
      </c>
      <c r="R157" s="18">
        <f t="shared" si="25"/>
        <v>-0.685</v>
      </c>
      <c r="S157" s="16">
        <f t="shared" si="26"/>
        <v>-0.585</v>
      </c>
      <c r="T157" s="18">
        <f t="shared" si="27"/>
        <v>8.815000000000001</v>
      </c>
      <c r="U157" s="18">
        <f t="shared" si="28"/>
        <v>7.714999999999999</v>
      </c>
      <c r="V157" s="20">
        <f t="shared" si="29"/>
        <v>2.545</v>
      </c>
      <c r="W157" s="12">
        <f t="shared" si="30"/>
        <v>2.565</v>
      </c>
      <c r="X157" s="12">
        <f t="shared" si="31"/>
        <v>3.015</v>
      </c>
      <c r="Y157" s="16">
        <f t="shared" si="32"/>
        <v>2.815</v>
      </c>
    </row>
    <row r="158" spans="1:25" ht="12.75">
      <c r="A158" s="8">
        <v>40969</v>
      </c>
      <c r="B158" s="2">
        <v>60</v>
      </c>
      <c r="D158"/>
      <c r="E158">
        <v>0.986</v>
      </c>
      <c r="F158" s="2"/>
      <c r="N158" s="16"/>
      <c r="O158" s="18">
        <f t="shared" si="22"/>
        <v>-0.986</v>
      </c>
      <c r="P158" s="18">
        <f t="shared" si="23"/>
        <v>-0.886</v>
      </c>
      <c r="Q158" s="18">
        <f t="shared" si="24"/>
        <v>-0.786</v>
      </c>
      <c r="R158" s="18">
        <f t="shared" si="25"/>
        <v>-0.6859999999999999</v>
      </c>
      <c r="S158" s="16">
        <f t="shared" si="26"/>
        <v>-0.586</v>
      </c>
      <c r="T158" s="18">
        <f t="shared" si="27"/>
        <v>8.814</v>
      </c>
      <c r="U158" s="18">
        <f t="shared" si="28"/>
        <v>7.7139999999999995</v>
      </c>
      <c r="V158" s="20">
        <f t="shared" si="29"/>
        <v>2.5439999999999996</v>
      </c>
      <c r="W158" s="12">
        <f t="shared" si="30"/>
        <v>2.564</v>
      </c>
      <c r="X158" s="12">
        <f t="shared" si="31"/>
        <v>3.0140000000000002</v>
      </c>
      <c r="Y158" s="16">
        <f t="shared" si="32"/>
        <v>2.814</v>
      </c>
    </row>
    <row r="159" spans="1:25" ht="12.75">
      <c r="A159" s="8">
        <v>40970</v>
      </c>
      <c r="B159" s="2">
        <v>61</v>
      </c>
      <c r="D159"/>
      <c r="E159">
        <v>0.982</v>
      </c>
      <c r="F159" s="2"/>
      <c r="N159" s="16"/>
      <c r="O159" s="18">
        <f t="shared" si="22"/>
        <v>-0.982</v>
      </c>
      <c r="P159" s="18">
        <f t="shared" si="23"/>
        <v>-0.882</v>
      </c>
      <c r="Q159" s="18">
        <f t="shared" si="24"/>
        <v>-0.782</v>
      </c>
      <c r="R159" s="18">
        <f t="shared" si="25"/>
        <v>-0.6819999999999999</v>
      </c>
      <c r="S159" s="16">
        <f t="shared" si="26"/>
        <v>-0.582</v>
      </c>
      <c r="T159" s="18">
        <f t="shared" si="27"/>
        <v>8.818000000000001</v>
      </c>
      <c r="U159" s="18">
        <f t="shared" si="28"/>
        <v>7.717999999999999</v>
      </c>
      <c r="V159" s="20">
        <f t="shared" si="29"/>
        <v>2.548</v>
      </c>
      <c r="W159" s="12">
        <f t="shared" si="30"/>
        <v>2.5679999999999996</v>
      </c>
      <c r="X159" s="12">
        <f t="shared" si="31"/>
        <v>3.018</v>
      </c>
      <c r="Y159" s="16">
        <f t="shared" si="32"/>
        <v>2.8179999999999996</v>
      </c>
    </row>
    <row r="160" spans="1:25" ht="12.75">
      <c r="A160" s="8">
        <v>40971</v>
      </c>
      <c r="B160" s="2">
        <v>62</v>
      </c>
      <c r="D160"/>
      <c r="E160">
        <v>1.055</v>
      </c>
      <c r="F160" s="2"/>
      <c r="N160" s="16"/>
      <c r="O160" s="18">
        <f t="shared" si="22"/>
        <v>-1.055</v>
      </c>
      <c r="P160" s="18">
        <f t="shared" si="23"/>
        <v>-0.955</v>
      </c>
      <c r="Q160" s="18">
        <f t="shared" si="24"/>
        <v>-0.855</v>
      </c>
      <c r="R160" s="18">
        <f t="shared" si="25"/>
        <v>-0.7549999999999999</v>
      </c>
      <c r="S160" s="16">
        <f t="shared" si="26"/>
        <v>-0.6549999999999999</v>
      </c>
      <c r="T160" s="18">
        <f t="shared" si="27"/>
        <v>8.745000000000001</v>
      </c>
      <c r="U160" s="18">
        <f t="shared" si="28"/>
        <v>7.645</v>
      </c>
      <c r="V160" s="20">
        <f t="shared" si="29"/>
        <v>2.4749999999999996</v>
      </c>
      <c r="W160" s="12">
        <f t="shared" si="30"/>
        <v>2.495</v>
      </c>
      <c r="X160" s="12">
        <f t="shared" si="31"/>
        <v>2.9450000000000003</v>
      </c>
      <c r="Y160" s="16">
        <f t="shared" si="32"/>
        <v>2.745</v>
      </c>
    </row>
    <row r="161" spans="1:25" ht="12.75">
      <c r="A161" s="8">
        <v>40972</v>
      </c>
      <c r="B161" s="2">
        <v>63</v>
      </c>
      <c r="D161"/>
      <c r="E161">
        <v>1.037</v>
      </c>
      <c r="F161" s="2"/>
      <c r="N161" s="16"/>
      <c r="O161" s="18">
        <f t="shared" si="22"/>
        <v>-1.037</v>
      </c>
      <c r="P161" s="18">
        <f t="shared" si="23"/>
        <v>-0.9369999999999999</v>
      </c>
      <c r="Q161" s="18">
        <f t="shared" si="24"/>
        <v>-0.837</v>
      </c>
      <c r="R161" s="18">
        <f t="shared" si="25"/>
        <v>-0.7369999999999999</v>
      </c>
      <c r="S161" s="16">
        <f t="shared" si="26"/>
        <v>-0.6369999999999999</v>
      </c>
      <c r="T161" s="18">
        <f t="shared" si="27"/>
        <v>8.763000000000002</v>
      </c>
      <c r="U161" s="18">
        <f t="shared" si="28"/>
        <v>7.662999999999999</v>
      </c>
      <c r="V161" s="20">
        <f t="shared" si="29"/>
        <v>2.493</v>
      </c>
      <c r="W161" s="12">
        <f t="shared" si="30"/>
        <v>2.513</v>
      </c>
      <c r="X161" s="12">
        <f t="shared" si="31"/>
        <v>2.963</v>
      </c>
      <c r="Y161" s="16">
        <f t="shared" si="32"/>
        <v>2.763</v>
      </c>
    </row>
    <row r="162" spans="1:25" ht="12.75">
      <c r="A162" s="8">
        <v>40973</v>
      </c>
      <c r="B162" s="2">
        <v>64</v>
      </c>
      <c r="D162"/>
      <c r="E162">
        <v>1.024</v>
      </c>
      <c r="F162" s="2"/>
      <c r="N162" s="16"/>
      <c r="O162" s="18">
        <f t="shared" si="22"/>
        <v>-1.024</v>
      </c>
      <c r="P162" s="18">
        <f t="shared" si="23"/>
        <v>-0.924</v>
      </c>
      <c r="Q162" s="18">
        <f t="shared" si="24"/>
        <v>-0.8240000000000001</v>
      </c>
      <c r="R162" s="18">
        <f t="shared" si="25"/>
        <v>-0.724</v>
      </c>
      <c r="S162" s="16">
        <f t="shared" si="26"/>
        <v>-0.624</v>
      </c>
      <c r="T162" s="18">
        <f t="shared" si="27"/>
        <v>8.776</v>
      </c>
      <c r="U162" s="18">
        <f t="shared" si="28"/>
        <v>7.675999999999999</v>
      </c>
      <c r="V162" s="20">
        <f t="shared" si="29"/>
        <v>2.506</v>
      </c>
      <c r="W162" s="12">
        <f t="shared" si="30"/>
        <v>2.526</v>
      </c>
      <c r="X162" s="12">
        <f t="shared" si="31"/>
        <v>2.976</v>
      </c>
      <c r="Y162" s="16">
        <f t="shared" si="32"/>
        <v>2.776</v>
      </c>
    </row>
    <row r="163" spans="1:25" ht="12.75">
      <c r="A163" s="8">
        <v>40974</v>
      </c>
      <c r="B163" s="2">
        <v>65</v>
      </c>
      <c r="D163"/>
      <c r="E163">
        <v>1.007</v>
      </c>
      <c r="F163" s="2"/>
      <c r="N163" s="16"/>
      <c r="O163" s="18">
        <f t="shared" si="22"/>
        <v>-1.007</v>
      </c>
      <c r="P163" s="18">
        <f t="shared" si="23"/>
        <v>-0.9069999999999999</v>
      </c>
      <c r="Q163" s="18">
        <f t="shared" si="24"/>
        <v>-0.8069999999999999</v>
      </c>
      <c r="R163" s="18">
        <f t="shared" si="25"/>
        <v>-0.7069999999999999</v>
      </c>
      <c r="S163" s="16">
        <f t="shared" si="26"/>
        <v>-0.6069999999999999</v>
      </c>
      <c r="T163" s="18">
        <f t="shared" si="27"/>
        <v>8.793000000000001</v>
      </c>
      <c r="U163" s="18">
        <f t="shared" si="28"/>
        <v>7.693</v>
      </c>
      <c r="V163" s="20">
        <f t="shared" si="29"/>
        <v>2.5229999999999997</v>
      </c>
      <c r="W163" s="12">
        <f t="shared" si="30"/>
        <v>2.543</v>
      </c>
      <c r="X163" s="12">
        <f t="shared" si="31"/>
        <v>2.9930000000000003</v>
      </c>
      <c r="Y163" s="16">
        <f t="shared" si="32"/>
        <v>2.793</v>
      </c>
    </row>
    <row r="164" spans="1:25" ht="12.75">
      <c r="A164" s="8">
        <v>40975</v>
      </c>
      <c r="B164" s="2">
        <v>66</v>
      </c>
      <c r="D164"/>
      <c r="E164">
        <v>1.014</v>
      </c>
      <c r="F164" s="2"/>
      <c r="N164" s="16"/>
      <c r="O164" s="18">
        <f t="shared" si="22"/>
        <v>-1.014</v>
      </c>
      <c r="P164" s="18">
        <f t="shared" si="23"/>
        <v>-0.914</v>
      </c>
      <c r="Q164" s="18">
        <f t="shared" si="24"/>
        <v>-0.8140000000000001</v>
      </c>
      <c r="R164" s="18">
        <f t="shared" si="25"/>
        <v>-0.714</v>
      </c>
      <c r="S164" s="16">
        <f t="shared" si="26"/>
        <v>-0.614</v>
      </c>
      <c r="T164" s="18">
        <f t="shared" si="27"/>
        <v>8.786000000000001</v>
      </c>
      <c r="U164" s="18">
        <f t="shared" si="28"/>
        <v>7.685999999999999</v>
      </c>
      <c r="V164" s="20">
        <f t="shared" si="29"/>
        <v>2.516</v>
      </c>
      <c r="W164" s="12">
        <f t="shared" si="30"/>
        <v>2.5359999999999996</v>
      </c>
      <c r="X164" s="12">
        <f t="shared" si="31"/>
        <v>2.9859999999999998</v>
      </c>
      <c r="Y164" s="16">
        <f t="shared" si="32"/>
        <v>2.7859999999999996</v>
      </c>
    </row>
    <row r="165" spans="1:25" ht="12.75">
      <c r="A165" s="8">
        <v>40976</v>
      </c>
      <c r="B165" s="2">
        <v>67</v>
      </c>
      <c r="D165"/>
      <c r="E165">
        <v>0.999</v>
      </c>
      <c r="F165" s="2"/>
      <c r="N165" s="16"/>
      <c r="O165" s="18">
        <f t="shared" si="22"/>
        <v>-0.999</v>
      </c>
      <c r="P165" s="18">
        <f t="shared" si="23"/>
        <v>-0.899</v>
      </c>
      <c r="Q165" s="18">
        <f t="shared" si="24"/>
        <v>-0.7989999999999999</v>
      </c>
      <c r="R165" s="18">
        <f t="shared" si="25"/>
        <v>-0.6990000000000001</v>
      </c>
      <c r="S165" s="16">
        <f t="shared" si="26"/>
        <v>-0.599</v>
      </c>
      <c r="T165" s="18">
        <f t="shared" si="27"/>
        <v>8.801</v>
      </c>
      <c r="U165" s="18">
        <f t="shared" si="28"/>
        <v>7.701</v>
      </c>
      <c r="V165" s="20">
        <f t="shared" si="29"/>
        <v>2.5309999999999997</v>
      </c>
      <c r="W165" s="12">
        <f t="shared" si="30"/>
        <v>2.5509999999999997</v>
      </c>
      <c r="X165" s="12">
        <f t="shared" si="31"/>
        <v>3.001</v>
      </c>
      <c r="Y165" s="16">
        <f t="shared" si="32"/>
        <v>2.8009999999999997</v>
      </c>
    </row>
    <row r="166" spans="1:25" ht="12.75">
      <c r="A166" s="8">
        <v>40977</v>
      </c>
      <c r="B166" s="2">
        <v>68</v>
      </c>
      <c r="D166"/>
      <c r="E166">
        <v>1.06</v>
      </c>
      <c r="F166" s="2"/>
      <c r="N166" s="16"/>
      <c r="O166" s="18">
        <f t="shared" si="22"/>
        <v>-1.06</v>
      </c>
      <c r="P166" s="18">
        <f t="shared" si="23"/>
        <v>-0.9600000000000001</v>
      </c>
      <c r="Q166" s="18">
        <f t="shared" si="24"/>
        <v>-0.8600000000000001</v>
      </c>
      <c r="R166" s="18">
        <f t="shared" si="25"/>
        <v>-0.76</v>
      </c>
      <c r="S166" s="16">
        <f t="shared" si="26"/>
        <v>-0.66</v>
      </c>
      <c r="T166" s="18">
        <f t="shared" si="27"/>
        <v>8.74</v>
      </c>
      <c r="U166" s="18">
        <f t="shared" si="28"/>
        <v>7.639999999999999</v>
      </c>
      <c r="V166" s="20">
        <f t="shared" si="29"/>
        <v>2.4699999999999998</v>
      </c>
      <c r="W166" s="12">
        <f t="shared" si="30"/>
        <v>2.4899999999999998</v>
      </c>
      <c r="X166" s="12">
        <f t="shared" si="31"/>
        <v>2.94</v>
      </c>
      <c r="Y166" s="16">
        <f t="shared" si="32"/>
        <v>2.7399999999999998</v>
      </c>
    </row>
    <row r="167" spans="1:25" ht="12.75">
      <c r="A167" s="8">
        <v>40978</v>
      </c>
      <c r="B167" s="2">
        <v>69</v>
      </c>
      <c r="D167"/>
      <c r="E167">
        <v>1.068</v>
      </c>
      <c r="F167" s="2"/>
      <c r="N167" s="16"/>
      <c r="O167" s="18">
        <f t="shared" si="22"/>
        <v>-1.068</v>
      </c>
      <c r="P167" s="18">
        <f t="shared" si="23"/>
        <v>-0.9680000000000001</v>
      </c>
      <c r="Q167" s="18">
        <f t="shared" si="24"/>
        <v>-0.8680000000000001</v>
      </c>
      <c r="R167" s="18">
        <f t="shared" si="25"/>
        <v>-0.768</v>
      </c>
      <c r="S167" s="16">
        <f t="shared" si="26"/>
        <v>-0.668</v>
      </c>
      <c r="T167" s="18">
        <f t="shared" si="27"/>
        <v>8.732000000000001</v>
      </c>
      <c r="U167" s="18">
        <f t="shared" si="28"/>
        <v>7.632</v>
      </c>
      <c r="V167" s="20">
        <f t="shared" si="29"/>
        <v>2.4619999999999997</v>
      </c>
      <c r="W167" s="12">
        <f t="shared" si="30"/>
        <v>2.4819999999999998</v>
      </c>
      <c r="X167" s="12">
        <f t="shared" si="31"/>
        <v>2.932</v>
      </c>
      <c r="Y167" s="16">
        <f t="shared" si="32"/>
        <v>2.7319999999999998</v>
      </c>
    </row>
    <row r="168" spans="1:25" ht="12.75">
      <c r="A168" s="8">
        <v>40979</v>
      </c>
      <c r="B168" s="2">
        <v>70</v>
      </c>
      <c r="D168"/>
      <c r="E168"/>
      <c r="F168" s="2"/>
      <c r="N168" s="16"/>
      <c r="O168" s="18">
        <f t="shared" si="22"/>
        <v>0</v>
      </c>
      <c r="P168" s="18">
        <f t="shared" si="23"/>
        <v>0.1</v>
      </c>
      <c r="Q168" s="18">
        <f t="shared" si="24"/>
        <v>0.2</v>
      </c>
      <c r="R168" s="18">
        <f t="shared" si="25"/>
        <v>0.3</v>
      </c>
      <c r="S168" s="16">
        <f t="shared" si="26"/>
        <v>0.4</v>
      </c>
      <c r="T168" s="18">
        <f t="shared" si="27"/>
        <v>9.8</v>
      </c>
      <c r="U168" s="18">
        <f t="shared" si="28"/>
        <v>8.7</v>
      </c>
      <c r="V168" s="20">
        <f t="shared" si="29"/>
        <v>3.53</v>
      </c>
      <c r="W168" s="12">
        <f t="shared" si="30"/>
        <v>3.55</v>
      </c>
      <c r="X168" s="12">
        <f t="shared" si="31"/>
        <v>4</v>
      </c>
      <c r="Y168" s="16">
        <f t="shared" si="32"/>
        <v>3.8</v>
      </c>
    </row>
    <row r="169" spans="1:25" ht="12.75">
      <c r="A169" s="8">
        <v>40980</v>
      </c>
      <c r="B169" s="2">
        <v>71</v>
      </c>
      <c r="D169"/>
      <c r="E169">
        <v>1.135</v>
      </c>
      <c r="F169" s="2"/>
      <c r="N169" s="16"/>
      <c r="O169" s="18">
        <f t="shared" si="22"/>
        <v>-1.135</v>
      </c>
      <c r="P169" s="18">
        <f t="shared" si="23"/>
        <v>-1.035</v>
      </c>
      <c r="Q169" s="18">
        <f t="shared" si="24"/>
        <v>-0.935</v>
      </c>
      <c r="R169" s="18">
        <f t="shared" si="25"/>
        <v>-0.835</v>
      </c>
      <c r="S169" s="16">
        <f t="shared" si="26"/>
        <v>-0.735</v>
      </c>
      <c r="T169" s="18">
        <f t="shared" si="27"/>
        <v>8.665000000000001</v>
      </c>
      <c r="U169" s="18">
        <f t="shared" si="28"/>
        <v>7.5649999999999995</v>
      </c>
      <c r="V169" s="20">
        <f t="shared" si="29"/>
        <v>2.3949999999999996</v>
      </c>
      <c r="W169" s="12">
        <f t="shared" si="30"/>
        <v>2.415</v>
      </c>
      <c r="X169" s="12">
        <f t="shared" si="31"/>
        <v>2.865</v>
      </c>
      <c r="Y169" s="16">
        <f t="shared" si="32"/>
        <v>2.665</v>
      </c>
    </row>
    <row r="170" spans="1:25" ht="12.75">
      <c r="A170" s="8">
        <v>40981</v>
      </c>
      <c r="B170" s="2">
        <v>72</v>
      </c>
      <c r="D170"/>
      <c r="E170">
        <v>1.12</v>
      </c>
      <c r="F170" s="2"/>
      <c r="N170" s="16"/>
      <c r="O170" s="18">
        <f t="shared" si="22"/>
        <v>-1.12</v>
      </c>
      <c r="P170" s="18">
        <f t="shared" si="23"/>
        <v>-1.02</v>
      </c>
      <c r="Q170" s="18">
        <f t="shared" si="24"/>
        <v>-0.9200000000000002</v>
      </c>
      <c r="R170" s="18">
        <f t="shared" si="25"/>
        <v>-0.8200000000000001</v>
      </c>
      <c r="S170" s="16">
        <f t="shared" si="26"/>
        <v>-0.7200000000000001</v>
      </c>
      <c r="T170" s="18">
        <f t="shared" si="27"/>
        <v>8.68</v>
      </c>
      <c r="U170" s="18">
        <f t="shared" si="28"/>
        <v>7.579999999999999</v>
      </c>
      <c r="V170" s="20">
        <f t="shared" si="29"/>
        <v>2.4099999999999997</v>
      </c>
      <c r="W170" s="12">
        <f t="shared" si="30"/>
        <v>2.4299999999999997</v>
      </c>
      <c r="X170" s="12">
        <f t="shared" si="31"/>
        <v>2.88</v>
      </c>
      <c r="Y170" s="16">
        <f t="shared" si="32"/>
        <v>2.6799999999999997</v>
      </c>
    </row>
    <row r="171" spans="1:25" ht="12.75">
      <c r="A171" s="8">
        <v>40982</v>
      </c>
      <c r="B171" s="2">
        <v>73</v>
      </c>
      <c r="D171"/>
      <c r="E171">
        <v>1.285</v>
      </c>
      <c r="F171" s="2"/>
      <c r="N171" s="16"/>
      <c r="O171" s="18">
        <f t="shared" si="22"/>
        <v>-1.285</v>
      </c>
      <c r="P171" s="18">
        <f t="shared" si="23"/>
        <v>-1.1849999999999998</v>
      </c>
      <c r="Q171" s="18">
        <f t="shared" si="24"/>
        <v>-1.085</v>
      </c>
      <c r="R171" s="18">
        <f t="shared" si="25"/>
        <v>-0.9849999999999999</v>
      </c>
      <c r="S171" s="16">
        <f t="shared" si="26"/>
        <v>-0.8849999999999999</v>
      </c>
      <c r="T171" s="18">
        <f t="shared" si="27"/>
        <v>8.515</v>
      </c>
      <c r="U171" s="18">
        <f t="shared" si="28"/>
        <v>7.414999999999999</v>
      </c>
      <c r="V171" s="20">
        <f t="shared" si="29"/>
        <v>2.245</v>
      </c>
      <c r="W171" s="12">
        <f t="shared" si="30"/>
        <v>2.2649999999999997</v>
      </c>
      <c r="X171" s="12">
        <f t="shared" si="31"/>
        <v>2.715</v>
      </c>
      <c r="Y171" s="16">
        <f t="shared" si="32"/>
        <v>2.5149999999999997</v>
      </c>
    </row>
    <row r="172" spans="1:25" ht="12.75">
      <c r="A172" s="8">
        <v>40983</v>
      </c>
      <c r="B172" s="2">
        <v>74</v>
      </c>
      <c r="D172"/>
      <c r="E172">
        <v>1.259</v>
      </c>
      <c r="F172" s="2"/>
      <c r="N172" s="16"/>
      <c r="O172" s="18">
        <f t="shared" si="22"/>
        <v>-1.259</v>
      </c>
      <c r="P172" s="18">
        <f t="shared" si="23"/>
        <v>-1.1589999999999998</v>
      </c>
      <c r="Q172" s="18">
        <f t="shared" si="24"/>
        <v>-1.059</v>
      </c>
      <c r="R172" s="18">
        <f t="shared" si="25"/>
        <v>-0.9589999999999999</v>
      </c>
      <c r="S172" s="16">
        <f t="shared" si="26"/>
        <v>-0.8589999999999999</v>
      </c>
      <c r="T172" s="18">
        <f t="shared" si="27"/>
        <v>8.541</v>
      </c>
      <c r="U172" s="18">
        <f t="shared" si="28"/>
        <v>7.440999999999999</v>
      </c>
      <c r="V172" s="20">
        <f t="shared" si="29"/>
        <v>2.271</v>
      </c>
      <c r="W172" s="12">
        <f t="shared" si="30"/>
        <v>2.291</v>
      </c>
      <c r="X172" s="12">
        <f t="shared" si="31"/>
        <v>2.741</v>
      </c>
      <c r="Y172" s="16">
        <f t="shared" si="32"/>
        <v>2.541</v>
      </c>
    </row>
    <row r="173" spans="1:25" ht="12.75">
      <c r="A173" s="8">
        <v>40984</v>
      </c>
      <c r="B173" s="2">
        <v>75</v>
      </c>
      <c r="D173"/>
      <c r="E173">
        <v>1.266</v>
      </c>
      <c r="F173" s="2"/>
      <c r="N173" s="16"/>
      <c r="O173" s="18">
        <f t="shared" si="22"/>
        <v>-1.266</v>
      </c>
      <c r="P173" s="18">
        <f t="shared" si="23"/>
        <v>-1.166</v>
      </c>
      <c r="Q173" s="18">
        <f t="shared" si="24"/>
        <v>-1.066</v>
      </c>
      <c r="R173" s="18">
        <f t="shared" si="25"/>
        <v>-0.966</v>
      </c>
      <c r="S173" s="16">
        <f t="shared" si="26"/>
        <v>-0.866</v>
      </c>
      <c r="T173" s="18">
        <f t="shared" si="27"/>
        <v>8.534</v>
      </c>
      <c r="U173" s="18">
        <f t="shared" si="28"/>
        <v>7.433999999999999</v>
      </c>
      <c r="V173" s="20">
        <f t="shared" si="29"/>
        <v>2.264</v>
      </c>
      <c r="W173" s="12">
        <f t="shared" si="30"/>
        <v>2.284</v>
      </c>
      <c r="X173" s="12">
        <f t="shared" si="31"/>
        <v>2.734</v>
      </c>
      <c r="Y173" s="16">
        <f t="shared" si="32"/>
        <v>2.534</v>
      </c>
    </row>
    <row r="174" spans="1:25" ht="12.75">
      <c r="A174" s="8">
        <v>40985</v>
      </c>
      <c r="B174" s="2">
        <v>76</v>
      </c>
      <c r="D174"/>
      <c r="E174">
        <v>1.23</v>
      </c>
      <c r="F174" s="2"/>
      <c r="N174" s="16"/>
      <c r="O174" s="18">
        <f t="shared" si="22"/>
        <v>-1.23</v>
      </c>
      <c r="P174" s="18">
        <f t="shared" si="23"/>
        <v>-1.13</v>
      </c>
      <c r="Q174" s="18">
        <f t="shared" si="24"/>
        <v>-1.03</v>
      </c>
      <c r="R174" s="18">
        <f t="shared" si="25"/>
        <v>-0.9299999999999999</v>
      </c>
      <c r="S174" s="16">
        <f t="shared" si="26"/>
        <v>-0.83</v>
      </c>
      <c r="T174" s="18">
        <f t="shared" si="27"/>
        <v>8.57</v>
      </c>
      <c r="U174" s="18">
        <f t="shared" si="28"/>
        <v>7.469999999999999</v>
      </c>
      <c r="V174" s="20">
        <f t="shared" si="29"/>
        <v>2.3</v>
      </c>
      <c r="W174" s="12">
        <f t="shared" si="30"/>
        <v>2.32</v>
      </c>
      <c r="X174" s="12">
        <f t="shared" si="31"/>
        <v>2.77</v>
      </c>
      <c r="Y174" s="16">
        <f t="shared" si="32"/>
        <v>2.57</v>
      </c>
    </row>
    <row r="175" spans="1:25" ht="12.75">
      <c r="A175" s="8">
        <v>40986</v>
      </c>
      <c r="B175" s="2">
        <v>77</v>
      </c>
      <c r="D175"/>
      <c r="E175">
        <v>1.212</v>
      </c>
      <c r="F175" s="2"/>
      <c r="N175" s="16"/>
      <c r="O175" s="18">
        <f t="shared" si="22"/>
        <v>-1.212</v>
      </c>
      <c r="P175" s="18">
        <f t="shared" si="23"/>
        <v>-1.1119999999999999</v>
      </c>
      <c r="Q175" s="18">
        <f t="shared" si="24"/>
        <v>-1.012</v>
      </c>
      <c r="R175" s="18">
        <f t="shared" si="25"/>
        <v>-0.9119999999999999</v>
      </c>
      <c r="S175" s="16">
        <f t="shared" si="26"/>
        <v>-0.8119999999999999</v>
      </c>
      <c r="T175" s="18">
        <f t="shared" si="27"/>
        <v>8.588000000000001</v>
      </c>
      <c r="U175" s="18">
        <f t="shared" si="28"/>
        <v>7.4879999999999995</v>
      </c>
      <c r="V175" s="20">
        <f t="shared" si="29"/>
        <v>2.3179999999999996</v>
      </c>
      <c r="W175" s="12">
        <f t="shared" si="30"/>
        <v>2.338</v>
      </c>
      <c r="X175" s="12">
        <f t="shared" si="31"/>
        <v>2.7880000000000003</v>
      </c>
      <c r="Y175" s="16">
        <f t="shared" si="32"/>
        <v>2.588</v>
      </c>
    </row>
    <row r="176" spans="1:25" ht="12.75">
      <c r="A176" s="8">
        <v>40987</v>
      </c>
      <c r="B176" s="2">
        <v>78</v>
      </c>
      <c r="D176"/>
      <c r="E176">
        <v>1.253</v>
      </c>
      <c r="F176" s="2"/>
      <c r="N176" s="16"/>
      <c r="O176" s="18">
        <f t="shared" si="22"/>
        <v>-1.253</v>
      </c>
      <c r="P176" s="18">
        <f t="shared" si="23"/>
        <v>-1.1529999999999998</v>
      </c>
      <c r="Q176" s="18">
        <f t="shared" si="24"/>
        <v>-1.053</v>
      </c>
      <c r="R176" s="18">
        <f t="shared" si="25"/>
        <v>-0.9529999999999998</v>
      </c>
      <c r="S176" s="16">
        <f t="shared" si="26"/>
        <v>-0.8529999999999999</v>
      </c>
      <c r="T176" s="18">
        <f t="shared" si="27"/>
        <v>8.547</v>
      </c>
      <c r="U176" s="18">
        <f t="shared" si="28"/>
        <v>7.446999999999999</v>
      </c>
      <c r="V176" s="20">
        <f t="shared" si="29"/>
        <v>2.277</v>
      </c>
      <c r="W176" s="12">
        <f t="shared" si="30"/>
        <v>2.2969999999999997</v>
      </c>
      <c r="X176" s="12">
        <f t="shared" si="31"/>
        <v>2.747</v>
      </c>
      <c r="Y176" s="16">
        <f t="shared" si="32"/>
        <v>2.5469999999999997</v>
      </c>
    </row>
    <row r="177" spans="1:25" ht="12.75">
      <c r="A177" s="8">
        <v>40988</v>
      </c>
      <c r="B177" s="2">
        <v>79</v>
      </c>
      <c r="D177"/>
      <c r="E177">
        <v>1.461</v>
      </c>
      <c r="F177" s="2"/>
      <c r="N177" s="16"/>
      <c r="O177" s="18">
        <f t="shared" si="22"/>
        <v>-1.461</v>
      </c>
      <c r="P177" s="18">
        <f t="shared" si="23"/>
        <v>-1.361</v>
      </c>
      <c r="Q177" s="18">
        <f t="shared" si="24"/>
        <v>-1.2610000000000001</v>
      </c>
      <c r="R177" s="18">
        <f t="shared" si="25"/>
        <v>-1.161</v>
      </c>
      <c r="S177" s="16">
        <f t="shared" si="26"/>
        <v>-1.061</v>
      </c>
      <c r="T177" s="18">
        <f t="shared" si="27"/>
        <v>8.339</v>
      </c>
      <c r="U177" s="18">
        <f t="shared" si="28"/>
        <v>7.238999999999999</v>
      </c>
      <c r="V177" s="20">
        <f t="shared" si="29"/>
        <v>2.069</v>
      </c>
      <c r="W177" s="12">
        <f t="shared" si="30"/>
        <v>2.0889999999999995</v>
      </c>
      <c r="X177" s="12">
        <f t="shared" si="31"/>
        <v>2.5389999999999997</v>
      </c>
      <c r="Y177" s="16">
        <f t="shared" si="32"/>
        <v>2.3389999999999995</v>
      </c>
    </row>
    <row r="178" spans="1:25" ht="12.75">
      <c r="A178" s="8">
        <v>40989</v>
      </c>
      <c r="B178" s="2">
        <v>80</v>
      </c>
      <c r="D178"/>
      <c r="E178">
        <v>1.526</v>
      </c>
      <c r="F178" s="2"/>
      <c r="N178" s="16"/>
      <c r="O178" s="18">
        <f t="shared" si="22"/>
        <v>-1.526</v>
      </c>
      <c r="P178" s="18">
        <f t="shared" si="23"/>
        <v>-1.426</v>
      </c>
      <c r="Q178" s="18">
        <f t="shared" si="24"/>
        <v>-1.326</v>
      </c>
      <c r="R178" s="18">
        <f t="shared" si="25"/>
        <v>-1.226</v>
      </c>
      <c r="S178" s="16">
        <f t="shared" si="26"/>
        <v>-1.126</v>
      </c>
      <c r="T178" s="18">
        <f t="shared" si="27"/>
        <v>8.274000000000001</v>
      </c>
      <c r="U178" s="18">
        <f t="shared" si="28"/>
        <v>7.1739999999999995</v>
      </c>
      <c r="V178" s="20">
        <f t="shared" si="29"/>
        <v>2.0039999999999996</v>
      </c>
      <c r="W178" s="12">
        <f t="shared" si="30"/>
        <v>2.024</v>
      </c>
      <c r="X178" s="12">
        <f t="shared" si="31"/>
        <v>2.474</v>
      </c>
      <c r="Y178" s="16">
        <f t="shared" si="32"/>
        <v>2.274</v>
      </c>
    </row>
    <row r="179" spans="1:25" ht="12.75">
      <c r="A179" s="8">
        <v>40990</v>
      </c>
      <c r="B179" s="2">
        <v>81</v>
      </c>
      <c r="D179"/>
      <c r="E179">
        <v>1.524</v>
      </c>
      <c r="F179" s="2"/>
      <c r="N179" s="16"/>
      <c r="O179" s="18">
        <f t="shared" si="22"/>
        <v>-1.524</v>
      </c>
      <c r="P179" s="18">
        <f t="shared" si="23"/>
        <v>-1.424</v>
      </c>
      <c r="Q179" s="18">
        <f t="shared" si="24"/>
        <v>-1.324</v>
      </c>
      <c r="R179" s="18">
        <f t="shared" si="25"/>
        <v>-1.224</v>
      </c>
      <c r="S179" s="16">
        <f t="shared" si="26"/>
        <v>-1.124</v>
      </c>
      <c r="T179" s="18">
        <f t="shared" si="27"/>
        <v>8.276</v>
      </c>
      <c r="U179" s="18">
        <f t="shared" si="28"/>
        <v>7.175999999999999</v>
      </c>
      <c r="V179" s="20">
        <f t="shared" si="29"/>
        <v>2.006</v>
      </c>
      <c r="W179" s="12">
        <f t="shared" si="30"/>
        <v>2.026</v>
      </c>
      <c r="X179" s="12">
        <f t="shared" si="31"/>
        <v>2.476</v>
      </c>
      <c r="Y179" s="16">
        <f t="shared" si="32"/>
        <v>2.276</v>
      </c>
    </row>
    <row r="180" spans="1:25" ht="12.75">
      <c r="A180" s="8">
        <v>40991</v>
      </c>
      <c r="B180" s="2">
        <v>82</v>
      </c>
      <c r="D180"/>
      <c r="E180">
        <v>1.492</v>
      </c>
      <c r="F180" s="2"/>
      <c r="N180" s="16"/>
      <c r="O180" s="18">
        <f t="shared" si="22"/>
        <v>-1.492</v>
      </c>
      <c r="P180" s="18">
        <f t="shared" si="23"/>
        <v>-1.392</v>
      </c>
      <c r="Q180" s="18">
        <f t="shared" si="24"/>
        <v>-1.292</v>
      </c>
      <c r="R180" s="18">
        <f t="shared" si="25"/>
        <v>-1.192</v>
      </c>
      <c r="S180" s="16">
        <f t="shared" si="26"/>
        <v>-1.092</v>
      </c>
      <c r="T180" s="18">
        <f t="shared" si="27"/>
        <v>8.308</v>
      </c>
      <c r="U180" s="18">
        <f t="shared" si="28"/>
        <v>7.207999999999999</v>
      </c>
      <c r="V180" s="20">
        <f t="shared" si="29"/>
        <v>2.038</v>
      </c>
      <c r="W180" s="12">
        <f t="shared" si="30"/>
        <v>2.058</v>
      </c>
      <c r="X180" s="12">
        <f t="shared" si="31"/>
        <v>2.508</v>
      </c>
      <c r="Y180" s="16">
        <f t="shared" si="32"/>
        <v>2.308</v>
      </c>
    </row>
    <row r="181" spans="1:25" ht="12.75">
      <c r="A181" s="8">
        <v>40992</v>
      </c>
      <c r="B181" s="2">
        <v>83</v>
      </c>
      <c r="D181"/>
      <c r="E181"/>
      <c r="F181" s="2">
        <v>6</v>
      </c>
      <c r="N181" s="16"/>
      <c r="O181" s="18">
        <f t="shared" si="22"/>
        <v>0</v>
      </c>
      <c r="P181" s="18">
        <f t="shared" si="23"/>
        <v>0.1</v>
      </c>
      <c r="Q181" s="18">
        <f t="shared" si="24"/>
        <v>0.2</v>
      </c>
      <c r="R181" s="18">
        <f t="shared" si="25"/>
        <v>0.3</v>
      </c>
      <c r="S181" s="16">
        <f t="shared" si="26"/>
        <v>0.4</v>
      </c>
      <c r="T181" s="18">
        <f t="shared" si="27"/>
        <v>9.8</v>
      </c>
      <c r="U181" s="18">
        <f t="shared" si="28"/>
        <v>8.7</v>
      </c>
      <c r="V181" s="20">
        <f t="shared" si="29"/>
        <v>3.53</v>
      </c>
      <c r="W181" s="12">
        <f t="shared" si="30"/>
        <v>3.55</v>
      </c>
      <c r="X181" s="12">
        <f t="shared" si="31"/>
        <v>4</v>
      </c>
      <c r="Y181" s="16">
        <f t="shared" si="32"/>
        <v>3.8</v>
      </c>
    </row>
    <row r="182" spans="1:25" ht="12.75">
      <c r="A182" s="8">
        <v>40993</v>
      </c>
      <c r="B182" s="2">
        <v>84</v>
      </c>
      <c r="D182"/>
      <c r="E182">
        <v>1.549</v>
      </c>
      <c r="F182" s="2"/>
      <c r="N182" s="16"/>
      <c r="O182" s="18">
        <f t="shared" si="22"/>
        <v>-1.549</v>
      </c>
      <c r="P182" s="18">
        <f t="shared" si="23"/>
        <v>-1.4489999999999998</v>
      </c>
      <c r="Q182" s="18">
        <f t="shared" si="24"/>
        <v>-1.349</v>
      </c>
      <c r="R182" s="18">
        <f t="shared" si="25"/>
        <v>-1.2489999999999999</v>
      </c>
      <c r="S182" s="16">
        <f t="shared" si="26"/>
        <v>-1.149</v>
      </c>
      <c r="T182" s="18">
        <f t="shared" si="27"/>
        <v>8.251000000000001</v>
      </c>
      <c r="U182" s="18">
        <f t="shared" si="28"/>
        <v>7.151</v>
      </c>
      <c r="V182" s="20">
        <f t="shared" si="29"/>
        <v>1.9809999999999999</v>
      </c>
      <c r="W182" s="12">
        <f t="shared" si="30"/>
        <v>2.001</v>
      </c>
      <c r="X182" s="12">
        <f t="shared" si="31"/>
        <v>2.451</v>
      </c>
      <c r="Y182" s="16">
        <f t="shared" si="32"/>
        <v>2.251</v>
      </c>
    </row>
    <row r="183" spans="1:25" ht="12.75">
      <c r="A183" s="8">
        <v>40994</v>
      </c>
      <c r="B183" s="2">
        <v>85</v>
      </c>
      <c r="D183"/>
      <c r="E183">
        <v>1.497</v>
      </c>
      <c r="F183" s="2"/>
      <c r="N183" s="16"/>
      <c r="O183" s="18">
        <f t="shared" si="22"/>
        <v>-1.497</v>
      </c>
      <c r="P183" s="18">
        <f t="shared" si="23"/>
        <v>-1.397</v>
      </c>
      <c r="Q183" s="18">
        <f t="shared" si="24"/>
        <v>-1.2970000000000002</v>
      </c>
      <c r="R183" s="18">
        <f t="shared" si="25"/>
        <v>-1.197</v>
      </c>
      <c r="S183" s="16">
        <f t="shared" si="26"/>
        <v>-1.097</v>
      </c>
      <c r="T183" s="18">
        <f t="shared" si="27"/>
        <v>8.303</v>
      </c>
      <c r="U183" s="18">
        <f t="shared" si="28"/>
        <v>7.202999999999999</v>
      </c>
      <c r="V183" s="20">
        <f t="shared" si="29"/>
        <v>2.0329999999999995</v>
      </c>
      <c r="W183" s="12">
        <f t="shared" si="30"/>
        <v>2.053</v>
      </c>
      <c r="X183" s="12">
        <f t="shared" si="31"/>
        <v>2.503</v>
      </c>
      <c r="Y183" s="16">
        <f t="shared" si="32"/>
        <v>2.303</v>
      </c>
    </row>
    <row r="184" spans="1:25" ht="12.75">
      <c r="A184" s="8">
        <v>40995</v>
      </c>
      <c r="B184" s="2">
        <v>86</v>
      </c>
      <c r="C184" s="2">
        <v>2</v>
      </c>
      <c r="D184"/>
      <c r="E184">
        <v>1.461</v>
      </c>
      <c r="F184" s="2"/>
      <c r="N184" s="16"/>
      <c r="O184" s="18">
        <f t="shared" si="22"/>
        <v>-1.461</v>
      </c>
      <c r="P184" s="18">
        <f t="shared" si="23"/>
        <v>-1.361</v>
      </c>
      <c r="Q184" s="18">
        <f t="shared" si="24"/>
        <v>-1.2610000000000001</v>
      </c>
      <c r="R184" s="18">
        <f t="shared" si="25"/>
        <v>-1.161</v>
      </c>
      <c r="S184" s="16">
        <f t="shared" si="26"/>
        <v>-1.061</v>
      </c>
      <c r="T184" s="18">
        <f t="shared" si="27"/>
        <v>8.339</v>
      </c>
      <c r="U184" s="18">
        <f t="shared" si="28"/>
        <v>7.238999999999999</v>
      </c>
      <c r="V184" s="20">
        <f t="shared" si="29"/>
        <v>2.069</v>
      </c>
      <c r="W184" s="12">
        <f t="shared" si="30"/>
        <v>2.0889999999999995</v>
      </c>
      <c r="X184" s="12">
        <f t="shared" si="31"/>
        <v>2.5389999999999997</v>
      </c>
      <c r="Y184" s="16">
        <f t="shared" si="32"/>
        <v>2.3389999999999995</v>
      </c>
    </row>
    <row r="185" spans="1:25" ht="12.75">
      <c r="A185" s="8">
        <v>40996</v>
      </c>
      <c r="B185" s="2">
        <v>87</v>
      </c>
      <c r="D185"/>
      <c r="E185">
        <v>1.488</v>
      </c>
      <c r="F185" s="2"/>
      <c r="N185" s="16"/>
      <c r="O185" s="18">
        <f t="shared" si="22"/>
        <v>-1.488</v>
      </c>
      <c r="P185" s="18">
        <f t="shared" si="23"/>
        <v>-1.388</v>
      </c>
      <c r="Q185" s="18">
        <f t="shared" si="24"/>
        <v>-1.288</v>
      </c>
      <c r="R185" s="18">
        <f t="shared" si="25"/>
        <v>-1.188</v>
      </c>
      <c r="S185" s="16">
        <f t="shared" si="26"/>
        <v>-1.088</v>
      </c>
      <c r="T185" s="18">
        <f t="shared" si="27"/>
        <v>8.312000000000001</v>
      </c>
      <c r="U185" s="18">
        <f t="shared" si="28"/>
        <v>7.212</v>
      </c>
      <c r="V185" s="20">
        <f t="shared" si="29"/>
        <v>2.042</v>
      </c>
      <c r="W185" s="12">
        <f t="shared" si="30"/>
        <v>2.062</v>
      </c>
      <c r="X185" s="12">
        <f t="shared" si="31"/>
        <v>2.512</v>
      </c>
      <c r="Y185" s="16">
        <f t="shared" si="32"/>
        <v>2.312</v>
      </c>
    </row>
    <row r="186" spans="1:25" ht="12.75">
      <c r="A186" s="8">
        <v>40997</v>
      </c>
      <c r="B186" s="2">
        <v>88</v>
      </c>
      <c r="D186"/>
      <c r="E186">
        <v>1.509</v>
      </c>
      <c r="F186" s="2"/>
      <c r="N186" s="16"/>
      <c r="O186" s="18">
        <f t="shared" si="22"/>
        <v>-1.509</v>
      </c>
      <c r="P186" s="18">
        <f t="shared" si="23"/>
        <v>-1.4089999999999998</v>
      </c>
      <c r="Q186" s="18">
        <f t="shared" si="24"/>
        <v>-1.309</v>
      </c>
      <c r="R186" s="18">
        <f t="shared" si="25"/>
        <v>-1.2089999999999999</v>
      </c>
      <c r="S186" s="16">
        <f t="shared" si="26"/>
        <v>-1.109</v>
      </c>
      <c r="T186" s="18">
        <f t="shared" si="27"/>
        <v>8.291</v>
      </c>
      <c r="U186" s="18">
        <f t="shared" si="28"/>
        <v>7.190999999999999</v>
      </c>
      <c r="V186" s="20">
        <f t="shared" si="29"/>
        <v>2.021</v>
      </c>
      <c r="W186" s="12">
        <f t="shared" si="30"/>
        <v>2.041</v>
      </c>
      <c r="X186" s="12">
        <f t="shared" si="31"/>
        <v>2.491</v>
      </c>
      <c r="Y186" s="16">
        <f t="shared" si="32"/>
        <v>2.291</v>
      </c>
    </row>
    <row r="187" spans="1:25" ht="12.75">
      <c r="A187" s="8">
        <v>40998</v>
      </c>
      <c r="B187" s="2">
        <v>89</v>
      </c>
      <c r="D187"/>
      <c r="E187"/>
      <c r="F187" s="2"/>
      <c r="N187" s="16"/>
      <c r="O187" s="18">
        <f t="shared" si="22"/>
        <v>0</v>
      </c>
      <c r="P187" s="18">
        <f t="shared" si="23"/>
        <v>0.1</v>
      </c>
      <c r="Q187" s="18">
        <f t="shared" si="24"/>
        <v>0.2</v>
      </c>
      <c r="R187" s="18">
        <f t="shared" si="25"/>
        <v>0.3</v>
      </c>
      <c r="S187" s="16">
        <f t="shared" si="26"/>
        <v>0.4</v>
      </c>
      <c r="T187" s="18">
        <f t="shared" si="27"/>
        <v>9.8</v>
      </c>
      <c r="U187" s="18">
        <f t="shared" si="28"/>
        <v>8.7</v>
      </c>
      <c r="V187" s="20">
        <f t="shared" si="29"/>
        <v>3.53</v>
      </c>
      <c r="W187" s="12">
        <f t="shared" si="30"/>
        <v>3.55</v>
      </c>
      <c r="X187" s="12">
        <f t="shared" si="31"/>
        <v>4</v>
      </c>
      <c r="Y187" s="16">
        <f t="shared" si="32"/>
        <v>3.8</v>
      </c>
    </row>
    <row r="188" spans="1:25" ht="12.75">
      <c r="A188" s="8">
        <v>40999</v>
      </c>
      <c r="B188" s="2">
        <v>90</v>
      </c>
      <c r="D188"/>
      <c r="E188">
        <v>1.64</v>
      </c>
      <c r="F188" s="2">
        <v>7</v>
      </c>
      <c r="N188" s="16"/>
      <c r="O188" s="18">
        <f t="shared" si="22"/>
        <v>-1.64</v>
      </c>
      <c r="P188" s="18">
        <f t="shared" si="23"/>
        <v>-1.5399999999999998</v>
      </c>
      <c r="Q188" s="18">
        <f t="shared" si="24"/>
        <v>-1.44</v>
      </c>
      <c r="R188" s="18">
        <f t="shared" si="25"/>
        <v>-1.3399999999999999</v>
      </c>
      <c r="S188" s="16">
        <f t="shared" si="26"/>
        <v>-1.2399999999999998</v>
      </c>
      <c r="T188" s="18">
        <f t="shared" si="27"/>
        <v>8.16</v>
      </c>
      <c r="U188" s="18">
        <f t="shared" si="28"/>
        <v>7.06</v>
      </c>
      <c r="V188" s="20">
        <f t="shared" si="29"/>
        <v>1.89</v>
      </c>
      <c r="W188" s="12">
        <f t="shared" si="30"/>
        <v>1.91</v>
      </c>
      <c r="X188" s="12">
        <f t="shared" si="31"/>
        <v>2.3600000000000003</v>
      </c>
      <c r="Y188" s="16">
        <f t="shared" si="32"/>
        <v>2.16</v>
      </c>
    </row>
    <row r="189" spans="1:25" ht="12.75">
      <c r="A189" s="8">
        <v>41000</v>
      </c>
      <c r="B189" s="2">
        <v>91</v>
      </c>
      <c r="D189"/>
      <c r="E189">
        <v>1.615</v>
      </c>
      <c r="F189" s="2"/>
      <c r="N189" s="16"/>
      <c r="O189" s="18">
        <f t="shared" si="22"/>
        <v>-1.615</v>
      </c>
      <c r="P189" s="18">
        <f t="shared" si="23"/>
        <v>-1.515</v>
      </c>
      <c r="Q189" s="18">
        <f t="shared" si="24"/>
        <v>-1.415</v>
      </c>
      <c r="R189" s="18">
        <f t="shared" si="25"/>
        <v>-1.315</v>
      </c>
      <c r="S189" s="16">
        <f t="shared" si="26"/>
        <v>-1.2149999999999999</v>
      </c>
      <c r="T189" s="18">
        <f t="shared" si="27"/>
        <v>8.185</v>
      </c>
      <c r="U189" s="18">
        <f t="shared" si="28"/>
        <v>7.084999999999999</v>
      </c>
      <c r="V189" s="20">
        <f t="shared" si="29"/>
        <v>1.9149999999999998</v>
      </c>
      <c r="W189" s="12">
        <f t="shared" si="30"/>
        <v>1.9349999999999998</v>
      </c>
      <c r="X189" s="12">
        <f t="shared" si="31"/>
        <v>2.385</v>
      </c>
      <c r="Y189" s="16">
        <f t="shared" si="32"/>
        <v>2.1849999999999996</v>
      </c>
    </row>
    <row r="190" spans="1:25" ht="12.75">
      <c r="A190" s="8">
        <v>41001</v>
      </c>
      <c r="B190" s="2">
        <v>92</v>
      </c>
      <c r="D190"/>
      <c r="E190">
        <v>1.59</v>
      </c>
      <c r="F190" s="2"/>
      <c r="N190" s="16"/>
      <c r="O190" s="18">
        <f t="shared" si="22"/>
        <v>-1.59</v>
      </c>
      <c r="P190" s="18">
        <f t="shared" si="23"/>
        <v>-1.49</v>
      </c>
      <c r="Q190" s="18">
        <f t="shared" si="24"/>
        <v>-1.3900000000000001</v>
      </c>
      <c r="R190" s="18">
        <f t="shared" si="25"/>
        <v>-1.29</v>
      </c>
      <c r="S190" s="16">
        <f t="shared" si="26"/>
        <v>-1.19</v>
      </c>
      <c r="T190" s="18">
        <f t="shared" si="27"/>
        <v>8.21</v>
      </c>
      <c r="U190" s="18">
        <f t="shared" si="28"/>
        <v>7.109999999999999</v>
      </c>
      <c r="V190" s="20">
        <f t="shared" si="29"/>
        <v>1.9399999999999997</v>
      </c>
      <c r="W190" s="12">
        <f t="shared" si="30"/>
        <v>1.9599999999999997</v>
      </c>
      <c r="X190" s="12">
        <f t="shared" si="31"/>
        <v>2.41</v>
      </c>
      <c r="Y190" s="16">
        <f t="shared" si="32"/>
        <v>2.21</v>
      </c>
    </row>
    <row r="191" spans="1:25" ht="12.75">
      <c r="A191" s="8">
        <v>41002</v>
      </c>
      <c r="B191" s="2">
        <v>93</v>
      </c>
      <c r="C191" s="2">
        <v>3</v>
      </c>
      <c r="D191"/>
      <c r="E191">
        <v>1.565</v>
      </c>
      <c r="F191" s="2"/>
      <c r="N191" s="16"/>
      <c r="O191" s="18">
        <f t="shared" si="22"/>
        <v>-1.565</v>
      </c>
      <c r="P191" s="18">
        <f t="shared" si="23"/>
        <v>-1.4649999999999999</v>
      </c>
      <c r="Q191" s="18">
        <f t="shared" si="24"/>
        <v>-1.365</v>
      </c>
      <c r="R191" s="18">
        <f t="shared" si="25"/>
        <v>-1.265</v>
      </c>
      <c r="S191" s="16">
        <f t="shared" si="26"/>
        <v>-1.165</v>
      </c>
      <c r="T191" s="18">
        <f t="shared" si="27"/>
        <v>8.235000000000001</v>
      </c>
      <c r="U191" s="18">
        <f t="shared" si="28"/>
        <v>7.135</v>
      </c>
      <c r="V191" s="20">
        <f t="shared" si="29"/>
        <v>1.9649999999999999</v>
      </c>
      <c r="W191" s="12">
        <f t="shared" si="30"/>
        <v>1.9849999999999999</v>
      </c>
      <c r="X191" s="12">
        <f t="shared" si="31"/>
        <v>2.435</v>
      </c>
      <c r="Y191" s="16">
        <f t="shared" si="32"/>
        <v>2.235</v>
      </c>
    </row>
    <row r="192" spans="1:25" ht="12.75">
      <c r="A192" s="8">
        <v>41003</v>
      </c>
      <c r="B192" s="2">
        <v>94</v>
      </c>
      <c r="D192"/>
      <c r="E192">
        <v>1.58</v>
      </c>
      <c r="F192" s="2"/>
      <c r="N192" s="16"/>
      <c r="O192" s="18">
        <f t="shared" si="22"/>
        <v>-1.58</v>
      </c>
      <c r="P192" s="18">
        <f t="shared" si="23"/>
        <v>-1.48</v>
      </c>
      <c r="Q192" s="18">
        <f t="shared" si="24"/>
        <v>-1.3800000000000001</v>
      </c>
      <c r="R192" s="18">
        <f t="shared" si="25"/>
        <v>-1.28</v>
      </c>
      <c r="S192" s="16">
        <f t="shared" si="26"/>
        <v>-1.1800000000000002</v>
      </c>
      <c r="T192" s="18">
        <f t="shared" si="27"/>
        <v>8.22</v>
      </c>
      <c r="U192" s="18">
        <f t="shared" si="28"/>
        <v>7.119999999999999</v>
      </c>
      <c r="V192" s="20">
        <f t="shared" si="29"/>
        <v>1.9499999999999997</v>
      </c>
      <c r="W192" s="12">
        <f t="shared" si="30"/>
        <v>1.9699999999999998</v>
      </c>
      <c r="X192" s="12">
        <f t="shared" si="31"/>
        <v>2.42</v>
      </c>
      <c r="Y192" s="16">
        <f t="shared" si="32"/>
        <v>2.2199999999999998</v>
      </c>
    </row>
    <row r="193" spans="1:25" ht="12.75">
      <c r="A193" s="8">
        <v>41004</v>
      </c>
      <c r="B193" s="2">
        <v>95</v>
      </c>
      <c r="D193"/>
      <c r="E193">
        <v>1.606</v>
      </c>
      <c r="F193" s="2"/>
      <c r="N193" s="16"/>
      <c r="O193" s="18">
        <f t="shared" si="22"/>
        <v>-1.606</v>
      </c>
      <c r="P193" s="18">
        <f t="shared" si="23"/>
        <v>-1.506</v>
      </c>
      <c r="Q193" s="18">
        <f t="shared" si="24"/>
        <v>-1.4060000000000001</v>
      </c>
      <c r="R193" s="18">
        <f t="shared" si="25"/>
        <v>-1.306</v>
      </c>
      <c r="S193" s="16">
        <f t="shared" si="26"/>
        <v>-1.206</v>
      </c>
      <c r="T193" s="18">
        <f t="shared" si="27"/>
        <v>8.194</v>
      </c>
      <c r="U193" s="18">
        <f t="shared" si="28"/>
        <v>7.093999999999999</v>
      </c>
      <c r="V193" s="20">
        <f t="shared" si="29"/>
        <v>1.9239999999999997</v>
      </c>
      <c r="W193" s="12">
        <f t="shared" si="30"/>
        <v>1.9439999999999997</v>
      </c>
      <c r="X193" s="12">
        <f t="shared" si="31"/>
        <v>2.394</v>
      </c>
      <c r="Y193" s="16">
        <f t="shared" si="32"/>
        <v>2.194</v>
      </c>
    </row>
    <row r="194" spans="1:25" ht="12.75">
      <c r="A194" s="8">
        <v>41005</v>
      </c>
      <c r="B194" s="2">
        <v>96</v>
      </c>
      <c r="D194"/>
      <c r="E194">
        <v>1.557</v>
      </c>
      <c r="F194" s="2"/>
      <c r="N194" s="16"/>
      <c r="O194" s="18">
        <f t="shared" si="22"/>
        <v>-1.557</v>
      </c>
      <c r="P194" s="18">
        <f t="shared" si="23"/>
        <v>-1.4569999999999999</v>
      </c>
      <c r="Q194" s="18">
        <f t="shared" si="24"/>
        <v>-1.357</v>
      </c>
      <c r="R194" s="18">
        <f t="shared" si="25"/>
        <v>-1.257</v>
      </c>
      <c r="S194" s="16">
        <f t="shared" si="26"/>
        <v>-1.157</v>
      </c>
      <c r="T194" s="18">
        <f t="shared" si="27"/>
        <v>8.243</v>
      </c>
      <c r="U194" s="18">
        <f t="shared" si="28"/>
        <v>7.142999999999999</v>
      </c>
      <c r="V194" s="20">
        <f t="shared" si="29"/>
        <v>1.9729999999999999</v>
      </c>
      <c r="W194" s="12">
        <f t="shared" si="30"/>
        <v>1.9929999999999999</v>
      </c>
      <c r="X194" s="12">
        <f t="shared" si="31"/>
        <v>2.443</v>
      </c>
      <c r="Y194" s="16">
        <f t="shared" si="32"/>
        <v>2.243</v>
      </c>
    </row>
    <row r="195" spans="1:25" ht="12.75">
      <c r="A195" s="8">
        <v>41006</v>
      </c>
      <c r="B195" s="2">
        <v>97</v>
      </c>
      <c r="D195"/>
      <c r="E195">
        <v>1.501</v>
      </c>
      <c r="F195" s="2">
        <v>8</v>
      </c>
      <c r="N195" s="16"/>
      <c r="O195" s="18">
        <f t="shared" si="22"/>
        <v>-1.501</v>
      </c>
      <c r="P195" s="18">
        <f t="shared" si="23"/>
        <v>-1.4009999999999998</v>
      </c>
      <c r="Q195" s="18">
        <f t="shared" si="24"/>
        <v>-1.301</v>
      </c>
      <c r="R195" s="18">
        <f t="shared" si="25"/>
        <v>-1.2009999999999998</v>
      </c>
      <c r="S195" s="16">
        <f t="shared" si="26"/>
        <v>-1.101</v>
      </c>
      <c r="T195" s="18">
        <f t="shared" si="27"/>
        <v>8.299000000000001</v>
      </c>
      <c r="U195" s="18">
        <f t="shared" si="28"/>
        <v>7.199</v>
      </c>
      <c r="V195" s="20">
        <f t="shared" si="29"/>
        <v>2.029</v>
      </c>
      <c r="W195" s="12">
        <f t="shared" si="30"/>
        <v>2.049</v>
      </c>
      <c r="X195" s="12">
        <f t="shared" si="31"/>
        <v>2.499</v>
      </c>
      <c r="Y195" s="16">
        <f t="shared" si="32"/>
        <v>2.299</v>
      </c>
    </row>
    <row r="196" spans="1:25" ht="12.75">
      <c r="A196" s="8">
        <v>41007</v>
      </c>
      <c r="B196" s="2">
        <v>98</v>
      </c>
      <c r="D196"/>
      <c r="E196">
        <v>1.482</v>
      </c>
      <c r="F196" s="2"/>
      <c r="N196" s="16"/>
      <c r="O196" s="18">
        <f t="shared" si="22"/>
        <v>-1.482</v>
      </c>
      <c r="P196" s="18">
        <f t="shared" si="23"/>
        <v>-1.382</v>
      </c>
      <c r="Q196" s="18">
        <f t="shared" si="24"/>
        <v>-1.282</v>
      </c>
      <c r="R196" s="18">
        <f t="shared" si="25"/>
        <v>-1.182</v>
      </c>
      <c r="S196" s="16">
        <f t="shared" si="26"/>
        <v>-1.0819999999999999</v>
      </c>
      <c r="T196" s="18">
        <f t="shared" si="27"/>
        <v>8.318000000000001</v>
      </c>
      <c r="U196" s="18">
        <f t="shared" si="28"/>
        <v>7.217999999999999</v>
      </c>
      <c r="V196" s="20">
        <f t="shared" si="29"/>
        <v>2.048</v>
      </c>
      <c r="W196" s="12">
        <f t="shared" si="30"/>
        <v>2.0679999999999996</v>
      </c>
      <c r="X196" s="12">
        <f t="shared" si="31"/>
        <v>2.518</v>
      </c>
      <c r="Y196" s="16">
        <f t="shared" si="32"/>
        <v>2.3179999999999996</v>
      </c>
    </row>
    <row r="197" spans="1:25" ht="12.75">
      <c r="A197" s="8">
        <v>41008</v>
      </c>
      <c r="B197" s="2">
        <v>99</v>
      </c>
      <c r="D197"/>
      <c r="E197">
        <v>1.459</v>
      </c>
      <c r="F197" s="2"/>
      <c r="N197" s="16"/>
      <c r="O197" s="18">
        <f t="shared" si="22"/>
        <v>-1.459</v>
      </c>
      <c r="P197" s="18">
        <f t="shared" si="23"/>
        <v>-1.359</v>
      </c>
      <c r="Q197" s="18">
        <f t="shared" si="24"/>
        <v>-1.2590000000000001</v>
      </c>
      <c r="R197" s="18">
        <f t="shared" si="25"/>
        <v>-1.159</v>
      </c>
      <c r="S197" s="16">
        <f t="shared" si="26"/>
        <v>-1.0590000000000002</v>
      </c>
      <c r="T197" s="18">
        <f t="shared" si="27"/>
        <v>8.341000000000001</v>
      </c>
      <c r="U197" s="18">
        <f t="shared" si="28"/>
        <v>7.241</v>
      </c>
      <c r="V197" s="20">
        <f t="shared" si="29"/>
        <v>2.0709999999999997</v>
      </c>
      <c r="W197" s="12">
        <f t="shared" si="30"/>
        <v>2.0909999999999997</v>
      </c>
      <c r="X197" s="12">
        <f t="shared" si="31"/>
        <v>2.541</v>
      </c>
      <c r="Y197" s="16">
        <f t="shared" si="32"/>
        <v>2.3409999999999997</v>
      </c>
    </row>
    <row r="198" spans="1:25" ht="12.75">
      <c r="A198" s="8">
        <v>41009</v>
      </c>
      <c r="B198" s="2">
        <v>100</v>
      </c>
      <c r="D198"/>
      <c r="E198">
        <v>1.435</v>
      </c>
      <c r="F198" s="2"/>
      <c r="N198" s="16"/>
      <c r="O198" s="18">
        <f t="shared" si="22"/>
        <v>-1.435</v>
      </c>
      <c r="P198" s="18">
        <f t="shared" si="23"/>
        <v>-1.335</v>
      </c>
      <c r="Q198" s="18">
        <f t="shared" si="24"/>
        <v>-1.235</v>
      </c>
      <c r="R198" s="18">
        <f t="shared" si="25"/>
        <v>-1.135</v>
      </c>
      <c r="S198" s="16">
        <f t="shared" si="26"/>
        <v>-1.0350000000000001</v>
      </c>
      <c r="T198" s="18">
        <f t="shared" si="27"/>
        <v>8.365</v>
      </c>
      <c r="U198" s="18">
        <f t="shared" si="28"/>
        <v>7.264999999999999</v>
      </c>
      <c r="V198" s="20">
        <f t="shared" si="29"/>
        <v>2.0949999999999998</v>
      </c>
      <c r="W198" s="12">
        <f t="shared" si="30"/>
        <v>2.1149999999999998</v>
      </c>
      <c r="X198" s="12">
        <f t="shared" si="31"/>
        <v>2.565</v>
      </c>
      <c r="Y198" s="16">
        <f t="shared" si="32"/>
        <v>2.3649999999999998</v>
      </c>
    </row>
    <row r="199" spans="1:25" ht="12.75">
      <c r="A199" s="8">
        <v>41010</v>
      </c>
      <c r="B199" s="2">
        <v>101</v>
      </c>
      <c r="D199"/>
      <c r="E199">
        <v>1.413</v>
      </c>
      <c r="F199" s="2"/>
      <c r="N199" s="16"/>
      <c r="O199" s="18">
        <f t="shared" si="22"/>
        <v>-1.413</v>
      </c>
      <c r="P199" s="18">
        <f t="shared" si="23"/>
        <v>-1.313</v>
      </c>
      <c r="Q199" s="18">
        <f t="shared" si="24"/>
        <v>-1.213</v>
      </c>
      <c r="R199" s="18">
        <f t="shared" si="25"/>
        <v>-1.113</v>
      </c>
      <c r="S199" s="16">
        <f t="shared" si="26"/>
        <v>-1.013</v>
      </c>
      <c r="T199" s="18">
        <f t="shared" si="27"/>
        <v>8.387</v>
      </c>
      <c r="U199" s="18">
        <f t="shared" si="28"/>
        <v>7.286999999999999</v>
      </c>
      <c r="V199" s="20">
        <f t="shared" si="29"/>
        <v>2.117</v>
      </c>
      <c r="W199" s="12">
        <f t="shared" si="30"/>
        <v>2.1369999999999996</v>
      </c>
      <c r="X199" s="12">
        <f t="shared" si="31"/>
        <v>2.5869999999999997</v>
      </c>
      <c r="Y199" s="16">
        <f t="shared" si="32"/>
        <v>2.3869999999999996</v>
      </c>
    </row>
    <row r="200" spans="1:25" ht="12.75">
      <c r="A200" s="8">
        <v>41011</v>
      </c>
      <c r="B200" s="2">
        <v>102</v>
      </c>
      <c r="D200"/>
      <c r="E200">
        <v>1.37</v>
      </c>
      <c r="F200" s="26"/>
      <c r="N200" s="16"/>
      <c r="O200" s="18">
        <f aca="true" t="shared" si="33" ref="O200:O263">(E200-0)*-1</f>
        <v>-1.37</v>
      </c>
      <c r="P200" s="18">
        <f aca="true" t="shared" si="34" ref="P200:P263">(0.1-E200)</f>
        <v>-1.27</v>
      </c>
      <c r="Q200" s="18">
        <f aca="true" t="shared" si="35" ref="Q200:Q263">0.2-E200</f>
        <v>-1.1700000000000002</v>
      </c>
      <c r="R200" s="18">
        <f aca="true" t="shared" si="36" ref="R200:R263">0.3-E200</f>
        <v>-1.07</v>
      </c>
      <c r="S200" s="16">
        <f aca="true" t="shared" si="37" ref="S200:S263">0.4-E200</f>
        <v>-0.9700000000000001</v>
      </c>
      <c r="T200" s="18">
        <f aca="true" t="shared" si="38" ref="T200:T263">9.8-E200</f>
        <v>8.43</v>
      </c>
      <c r="U200" s="18">
        <f aca="true" t="shared" si="39" ref="U200:U263">8.7-E200</f>
        <v>7.329999999999999</v>
      </c>
      <c r="V200" s="20">
        <f aca="true" t="shared" si="40" ref="V200:V263">3.53-E200</f>
        <v>2.1599999999999997</v>
      </c>
      <c r="W200" s="12">
        <f aca="true" t="shared" si="41" ref="W200:W263">3.55-E200</f>
        <v>2.1799999999999997</v>
      </c>
      <c r="X200" s="12">
        <f aca="true" t="shared" si="42" ref="X200:X263">4-E200</f>
        <v>2.63</v>
      </c>
      <c r="Y200" s="16">
        <f aca="true" t="shared" si="43" ref="Y200:Y263">3.8-E200</f>
        <v>2.4299999999999997</v>
      </c>
    </row>
    <row r="201" spans="1:25" ht="12.75">
      <c r="A201" s="8">
        <v>41012</v>
      </c>
      <c r="B201" s="2">
        <v>103</v>
      </c>
      <c r="D201"/>
      <c r="E201">
        <v>1.479</v>
      </c>
      <c r="F201" s="26"/>
      <c r="N201" s="16"/>
      <c r="O201" s="18">
        <f t="shared" si="33"/>
        <v>-1.479</v>
      </c>
      <c r="P201" s="18">
        <f t="shared" si="34"/>
        <v>-1.379</v>
      </c>
      <c r="Q201" s="18">
        <f t="shared" si="35"/>
        <v>-1.2790000000000001</v>
      </c>
      <c r="R201" s="18">
        <f t="shared" si="36"/>
        <v>-1.179</v>
      </c>
      <c r="S201" s="16">
        <f t="shared" si="37"/>
        <v>-1.0790000000000002</v>
      </c>
      <c r="T201" s="18">
        <f t="shared" si="38"/>
        <v>8.321000000000002</v>
      </c>
      <c r="U201" s="18">
        <f t="shared" si="39"/>
        <v>7.220999999999999</v>
      </c>
      <c r="V201" s="20">
        <f t="shared" si="40"/>
        <v>2.0509999999999997</v>
      </c>
      <c r="W201" s="12">
        <f t="shared" si="41"/>
        <v>2.0709999999999997</v>
      </c>
      <c r="X201" s="12">
        <f t="shared" si="42"/>
        <v>2.521</v>
      </c>
      <c r="Y201" s="16">
        <f t="shared" si="43"/>
        <v>2.3209999999999997</v>
      </c>
    </row>
    <row r="202" spans="1:25" ht="12.75">
      <c r="A202" s="8">
        <v>41013</v>
      </c>
      <c r="B202" s="2">
        <v>104</v>
      </c>
      <c r="D202"/>
      <c r="E202">
        <v>1.397</v>
      </c>
      <c r="F202" s="26">
        <v>9</v>
      </c>
      <c r="N202" s="16"/>
      <c r="O202" s="18">
        <f t="shared" si="33"/>
        <v>-1.397</v>
      </c>
      <c r="P202" s="18">
        <f t="shared" si="34"/>
        <v>-1.297</v>
      </c>
      <c r="Q202" s="18">
        <f t="shared" si="35"/>
        <v>-1.197</v>
      </c>
      <c r="R202" s="18">
        <f t="shared" si="36"/>
        <v>-1.097</v>
      </c>
      <c r="S202" s="16">
        <f t="shared" si="37"/>
        <v>-0.997</v>
      </c>
      <c r="T202" s="18">
        <f t="shared" si="38"/>
        <v>8.403</v>
      </c>
      <c r="U202" s="18">
        <f t="shared" si="39"/>
        <v>7.302999999999999</v>
      </c>
      <c r="V202" s="20">
        <f t="shared" si="40"/>
        <v>2.133</v>
      </c>
      <c r="W202" s="12">
        <f t="shared" si="41"/>
        <v>2.1529999999999996</v>
      </c>
      <c r="X202" s="12">
        <f t="shared" si="42"/>
        <v>2.6029999999999998</v>
      </c>
      <c r="Y202" s="16">
        <f t="shared" si="43"/>
        <v>2.4029999999999996</v>
      </c>
    </row>
    <row r="203" spans="1:25" ht="12.75">
      <c r="A203" s="8">
        <v>41014</v>
      </c>
      <c r="B203" s="2">
        <v>105</v>
      </c>
      <c r="D203"/>
      <c r="E203">
        <v>1.433</v>
      </c>
      <c r="F203" s="26"/>
      <c r="N203" s="16"/>
      <c r="O203" s="18">
        <f t="shared" si="33"/>
        <v>-1.433</v>
      </c>
      <c r="P203" s="18">
        <f t="shared" si="34"/>
        <v>-1.333</v>
      </c>
      <c r="Q203" s="18">
        <f t="shared" si="35"/>
        <v>-1.233</v>
      </c>
      <c r="R203" s="18">
        <f t="shared" si="36"/>
        <v>-1.133</v>
      </c>
      <c r="S203" s="16">
        <f t="shared" si="37"/>
        <v>-1.033</v>
      </c>
      <c r="T203" s="18">
        <f t="shared" si="38"/>
        <v>8.367</v>
      </c>
      <c r="U203" s="18">
        <f t="shared" si="39"/>
        <v>7.2669999999999995</v>
      </c>
      <c r="V203" s="20">
        <f t="shared" si="40"/>
        <v>2.0969999999999995</v>
      </c>
      <c r="W203" s="12">
        <f t="shared" si="41"/>
        <v>2.117</v>
      </c>
      <c r="X203" s="12">
        <f t="shared" si="42"/>
        <v>2.567</v>
      </c>
      <c r="Y203" s="16">
        <f t="shared" si="43"/>
        <v>2.367</v>
      </c>
    </row>
    <row r="204" spans="1:25" ht="12.75">
      <c r="A204" s="8">
        <v>41015</v>
      </c>
      <c r="B204" s="2">
        <v>106</v>
      </c>
      <c r="D204"/>
      <c r="E204">
        <v>1.404</v>
      </c>
      <c r="F204" s="26"/>
      <c r="N204" s="16"/>
      <c r="O204" s="18">
        <f t="shared" si="33"/>
        <v>-1.404</v>
      </c>
      <c r="P204" s="18">
        <f t="shared" si="34"/>
        <v>-1.3039999999999998</v>
      </c>
      <c r="Q204" s="18">
        <f t="shared" si="35"/>
        <v>-1.204</v>
      </c>
      <c r="R204" s="18">
        <f t="shared" si="36"/>
        <v>-1.1039999999999999</v>
      </c>
      <c r="S204" s="16">
        <f t="shared" si="37"/>
        <v>-1.004</v>
      </c>
      <c r="T204" s="18">
        <f t="shared" si="38"/>
        <v>8.396</v>
      </c>
      <c r="U204" s="18">
        <f t="shared" si="39"/>
        <v>7.295999999999999</v>
      </c>
      <c r="V204" s="20">
        <f t="shared" si="40"/>
        <v>2.126</v>
      </c>
      <c r="W204" s="12">
        <f t="shared" si="41"/>
        <v>2.146</v>
      </c>
      <c r="X204" s="12">
        <f t="shared" si="42"/>
        <v>2.596</v>
      </c>
      <c r="Y204" s="16">
        <f t="shared" si="43"/>
        <v>2.396</v>
      </c>
    </row>
    <row r="205" spans="1:25" ht="12.75">
      <c r="A205" s="8">
        <v>41016</v>
      </c>
      <c r="B205" s="2">
        <v>107</v>
      </c>
      <c r="D205"/>
      <c r="E205">
        <v>1.405</v>
      </c>
      <c r="F205" s="26"/>
      <c r="N205" s="16"/>
      <c r="O205" s="18">
        <f t="shared" si="33"/>
        <v>-1.405</v>
      </c>
      <c r="P205" s="18">
        <f t="shared" si="34"/>
        <v>-1.305</v>
      </c>
      <c r="Q205" s="18">
        <f t="shared" si="35"/>
        <v>-1.205</v>
      </c>
      <c r="R205" s="18">
        <f t="shared" si="36"/>
        <v>-1.105</v>
      </c>
      <c r="S205" s="16">
        <f t="shared" si="37"/>
        <v>-1.005</v>
      </c>
      <c r="T205" s="18">
        <f t="shared" si="38"/>
        <v>8.395000000000001</v>
      </c>
      <c r="U205" s="18">
        <f t="shared" si="39"/>
        <v>7.294999999999999</v>
      </c>
      <c r="V205" s="20">
        <f t="shared" si="40"/>
        <v>2.125</v>
      </c>
      <c r="W205" s="12">
        <f t="shared" si="41"/>
        <v>2.1449999999999996</v>
      </c>
      <c r="X205" s="12">
        <f t="shared" si="42"/>
        <v>2.5949999999999998</v>
      </c>
      <c r="Y205" s="16">
        <f t="shared" si="43"/>
        <v>2.3949999999999996</v>
      </c>
    </row>
    <row r="206" spans="1:25" ht="12.75">
      <c r="A206" s="8">
        <v>41017</v>
      </c>
      <c r="B206" s="2">
        <v>108</v>
      </c>
      <c r="D206"/>
      <c r="E206">
        <v>1.442</v>
      </c>
      <c r="F206" s="26"/>
      <c r="N206" s="16"/>
      <c r="O206" s="18">
        <f t="shared" si="33"/>
        <v>-1.442</v>
      </c>
      <c r="P206" s="18">
        <f t="shared" si="34"/>
        <v>-1.3419999999999999</v>
      </c>
      <c r="Q206" s="18">
        <f t="shared" si="35"/>
        <v>-1.242</v>
      </c>
      <c r="R206" s="18">
        <f t="shared" si="36"/>
        <v>-1.142</v>
      </c>
      <c r="S206" s="16">
        <f t="shared" si="37"/>
        <v>-1.0419999999999998</v>
      </c>
      <c r="T206" s="18">
        <f t="shared" si="38"/>
        <v>8.358</v>
      </c>
      <c r="U206" s="18">
        <f t="shared" si="39"/>
        <v>7.257999999999999</v>
      </c>
      <c r="V206" s="20">
        <f t="shared" si="40"/>
        <v>2.088</v>
      </c>
      <c r="W206" s="12">
        <f t="shared" si="41"/>
        <v>2.1079999999999997</v>
      </c>
      <c r="X206" s="12">
        <f t="shared" si="42"/>
        <v>2.558</v>
      </c>
      <c r="Y206" s="16">
        <f t="shared" si="43"/>
        <v>2.3579999999999997</v>
      </c>
    </row>
    <row r="207" spans="1:25" ht="12.75">
      <c r="A207" s="8">
        <v>41018</v>
      </c>
      <c r="B207" s="2">
        <v>109</v>
      </c>
      <c r="D207"/>
      <c r="E207">
        <v>1.474</v>
      </c>
      <c r="F207" s="26"/>
      <c r="N207" s="16"/>
      <c r="O207" s="18">
        <f t="shared" si="33"/>
        <v>-1.474</v>
      </c>
      <c r="P207" s="18">
        <f t="shared" si="34"/>
        <v>-1.3739999999999999</v>
      </c>
      <c r="Q207" s="18">
        <f t="shared" si="35"/>
        <v>-1.274</v>
      </c>
      <c r="R207" s="18">
        <f t="shared" si="36"/>
        <v>-1.174</v>
      </c>
      <c r="S207" s="16">
        <f t="shared" si="37"/>
        <v>-1.0739999999999998</v>
      </c>
      <c r="T207" s="18">
        <f t="shared" si="38"/>
        <v>8.326</v>
      </c>
      <c r="U207" s="18">
        <f t="shared" si="39"/>
        <v>7.225999999999999</v>
      </c>
      <c r="V207" s="20">
        <f t="shared" si="40"/>
        <v>2.056</v>
      </c>
      <c r="W207" s="12">
        <f t="shared" si="41"/>
        <v>2.0759999999999996</v>
      </c>
      <c r="X207" s="12">
        <f t="shared" si="42"/>
        <v>2.526</v>
      </c>
      <c r="Y207" s="16">
        <f t="shared" si="43"/>
        <v>2.3259999999999996</v>
      </c>
    </row>
    <row r="208" spans="1:25" ht="12.75">
      <c r="A208" s="8">
        <v>41019</v>
      </c>
      <c r="B208" s="2">
        <v>110</v>
      </c>
      <c r="D208"/>
      <c r="E208">
        <v>1.485</v>
      </c>
      <c r="F208" s="26"/>
      <c r="N208" s="16"/>
      <c r="O208" s="18">
        <f t="shared" si="33"/>
        <v>-1.485</v>
      </c>
      <c r="P208" s="18">
        <f t="shared" si="34"/>
        <v>-1.385</v>
      </c>
      <c r="Q208" s="18">
        <f t="shared" si="35"/>
        <v>-1.2850000000000001</v>
      </c>
      <c r="R208" s="18">
        <f t="shared" si="36"/>
        <v>-1.185</v>
      </c>
      <c r="S208" s="16">
        <f t="shared" si="37"/>
        <v>-1.085</v>
      </c>
      <c r="T208" s="18">
        <f t="shared" si="38"/>
        <v>8.315000000000001</v>
      </c>
      <c r="U208" s="18">
        <f t="shared" si="39"/>
        <v>7.214999999999999</v>
      </c>
      <c r="V208" s="20">
        <f t="shared" si="40"/>
        <v>2.045</v>
      </c>
      <c r="W208" s="12">
        <f t="shared" si="41"/>
        <v>2.0649999999999995</v>
      </c>
      <c r="X208" s="12">
        <f t="shared" si="42"/>
        <v>2.5149999999999997</v>
      </c>
      <c r="Y208" s="16">
        <f t="shared" si="43"/>
        <v>2.3149999999999995</v>
      </c>
    </row>
    <row r="209" spans="1:25" ht="12.75">
      <c r="A209" s="8">
        <v>41020</v>
      </c>
      <c r="B209" s="2">
        <v>111</v>
      </c>
      <c r="D209"/>
      <c r="E209"/>
      <c r="F209" s="26">
        <v>10</v>
      </c>
      <c r="N209" s="16"/>
      <c r="O209" s="18">
        <f t="shared" si="33"/>
        <v>0</v>
      </c>
      <c r="P209" s="18">
        <f t="shared" si="34"/>
        <v>0.1</v>
      </c>
      <c r="Q209" s="18">
        <f t="shared" si="35"/>
        <v>0.2</v>
      </c>
      <c r="R209" s="18">
        <f t="shared" si="36"/>
        <v>0.3</v>
      </c>
      <c r="S209" s="16">
        <f t="shared" si="37"/>
        <v>0.4</v>
      </c>
      <c r="T209" s="18">
        <f t="shared" si="38"/>
        <v>9.8</v>
      </c>
      <c r="U209" s="18">
        <f t="shared" si="39"/>
        <v>8.7</v>
      </c>
      <c r="V209" s="20">
        <f t="shared" si="40"/>
        <v>3.53</v>
      </c>
      <c r="W209" s="12">
        <f t="shared" si="41"/>
        <v>3.55</v>
      </c>
      <c r="X209" s="12">
        <f t="shared" si="42"/>
        <v>4</v>
      </c>
      <c r="Y209" s="16">
        <f t="shared" si="43"/>
        <v>3.8</v>
      </c>
    </row>
    <row r="210" spans="1:25" ht="12.75">
      <c r="A210" s="8">
        <v>41021</v>
      </c>
      <c r="B210" s="2">
        <v>112</v>
      </c>
      <c r="D210" s="67"/>
      <c r="E210"/>
      <c r="F210" s="26"/>
      <c r="N210" s="16"/>
      <c r="O210" s="18">
        <f t="shared" si="33"/>
        <v>0</v>
      </c>
      <c r="P210" s="18">
        <f t="shared" si="34"/>
        <v>0.1</v>
      </c>
      <c r="Q210" s="18">
        <f t="shared" si="35"/>
        <v>0.2</v>
      </c>
      <c r="R210" s="18">
        <f t="shared" si="36"/>
        <v>0.3</v>
      </c>
      <c r="S210" s="16">
        <f t="shared" si="37"/>
        <v>0.4</v>
      </c>
      <c r="T210" s="18">
        <f t="shared" si="38"/>
        <v>9.8</v>
      </c>
      <c r="U210" s="18">
        <f t="shared" si="39"/>
        <v>8.7</v>
      </c>
      <c r="V210" s="20">
        <f t="shared" si="40"/>
        <v>3.53</v>
      </c>
      <c r="W210" s="12">
        <f t="shared" si="41"/>
        <v>3.55</v>
      </c>
      <c r="X210" s="12">
        <f t="shared" si="42"/>
        <v>4</v>
      </c>
      <c r="Y210" s="16">
        <f t="shared" si="43"/>
        <v>3.8</v>
      </c>
    </row>
    <row r="211" spans="1:25" ht="12.75">
      <c r="A211" s="8">
        <v>41022</v>
      </c>
      <c r="B211" s="2">
        <v>113</v>
      </c>
      <c r="D211"/>
      <c r="E211">
        <v>1.509</v>
      </c>
      <c r="F211" s="26"/>
      <c r="N211" s="16"/>
      <c r="O211" s="18">
        <f t="shared" si="33"/>
        <v>-1.509</v>
      </c>
      <c r="P211" s="18">
        <f t="shared" si="34"/>
        <v>-1.4089999999999998</v>
      </c>
      <c r="Q211" s="18">
        <f t="shared" si="35"/>
        <v>-1.309</v>
      </c>
      <c r="R211" s="18">
        <f t="shared" si="36"/>
        <v>-1.2089999999999999</v>
      </c>
      <c r="S211" s="16">
        <f t="shared" si="37"/>
        <v>-1.109</v>
      </c>
      <c r="T211" s="18">
        <f t="shared" si="38"/>
        <v>8.291</v>
      </c>
      <c r="U211" s="18">
        <f t="shared" si="39"/>
        <v>7.190999999999999</v>
      </c>
      <c r="V211" s="20">
        <f t="shared" si="40"/>
        <v>2.021</v>
      </c>
      <c r="W211" s="12">
        <f t="shared" si="41"/>
        <v>2.041</v>
      </c>
      <c r="X211" s="12">
        <f t="shared" si="42"/>
        <v>2.491</v>
      </c>
      <c r="Y211" s="16">
        <f t="shared" si="43"/>
        <v>2.291</v>
      </c>
    </row>
    <row r="212" spans="1:25" ht="12.75">
      <c r="A212" s="8">
        <v>41023</v>
      </c>
      <c r="B212" s="2">
        <v>114</v>
      </c>
      <c r="D212"/>
      <c r="E212">
        <v>1.506</v>
      </c>
      <c r="F212" s="26"/>
      <c r="N212" s="16"/>
      <c r="O212" s="18">
        <f t="shared" si="33"/>
        <v>-1.506</v>
      </c>
      <c r="P212" s="18">
        <f t="shared" si="34"/>
        <v>-1.406</v>
      </c>
      <c r="Q212" s="18">
        <f t="shared" si="35"/>
        <v>-1.306</v>
      </c>
      <c r="R212" s="18">
        <f t="shared" si="36"/>
        <v>-1.206</v>
      </c>
      <c r="S212" s="16">
        <f t="shared" si="37"/>
        <v>-1.1059999999999999</v>
      </c>
      <c r="T212" s="18">
        <f t="shared" si="38"/>
        <v>8.294</v>
      </c>
      <c r="U212" s="18">
        <f t="shared" si="39"/>
        <v>7.193999999999999</v>
      </c>
      <c r="V212" s="20">
        <f t="shared" si="40"/>
        <v>2.024</v>
      </c>
      <c r="W212" s="12">
        <f t="shared" si="41"/>
        <v>2.0439999999999996</v>
      </c>
      <c r="X212" s="12">
        <f t="shared" si="42"/>
        <v>2.4939999999999998</v>
      </c>
      <c r="Y212" s="16">
        <f t="shared" si="43"/>
        <v>2.2939999999999996</v>
      </c>
    </row>
    <row r="213" spans="1:25" ht="12.75">
      <c r="A213" s="8">
        <v>41024</v>
      </c>
      <c r="B213" s="2">
        <v>115</v>
      </c>
      <c r="D213"/>
      <c r="E213">
        <v>1.485</v>
      </c>
      <c r="F213" s="26"/>
      <c r="H213" s="2"/>
      <c r="N213" s="16"/>
      <c r="O213" s="18">
        <f t="shared" si="33"/>
        <v>-1.485</v>
      </c>
      <c r="P213" s="18">
        <f t="shared" si="34"/>
        <v>-1.385</v>
      </c>
      <c r="Q213" s="18">
        <f t="shared" si="35"/>
        <v>-1.2850000000000001</v>
      </c>
      <c r="R213" s="18">
        <f t="shared" si="36"/>
        <v>-1.185</v>
      </c>
      <c r="S213" s="16">
        <f t="shared" si="37"/>
        <v>-1.085</v>
      </c>
      <c r="T213" s="18">
        <f t="shared" si="38"/>
        <v>8.315000000000001</v>
      </c>
      <c r="U213" s="18">
        <f t="shared" si="39"/>
        <v>7.214999999999999</v>
      </c>
      <c r="V213" s="20">
        <f t="shared" si="40"/>
        <v>2.045</v>
      </c>
      <c r="W213" s="12">
        <f t="shared" si="41"/>
        <v>2.0649999999999995</v>
      </c>
      <c r="X213" s="12">
        <f t="shared" si="42"/>
        <v>2.5149999999999997</v>
      </c>
      <c r="Y213" s="16">
        <f t="shared" si="43"/>
        <v>2.3149999999999995</v>
      </c>
    </row>
    <row r="214" spans="1:25" ht="12.75">
      <c r="A214" s="8">
        <v>41025</v>
      </c>
      <c r="B214" s="2">
        <v>116</v>
      </c>
      <c r="D214"/>
      <c r="E214">
        <v>1.458</v>
      </c>
      <c r="F214" s="26"/>
      <c r="N214" s="16"/>
      <c r="O214" s="18">
        <f t="shared" si="33"/>
        <v>-1.458</v>
      </c>
      <c r="P214" s="18">
        <f t="shared" si="34"/>
        <v>-1.3579999999999999</v>
      </c>
      <c r="Q214" s="18">
        <f t="shared" si="35"/>
        <v>-1.258</v>
      </c>
      <c r="R214" s="18">
        <f t="shared" si="36"/>
        <v>-1.158</v>
      </c>
      <c r="S214" s="16">
        <f t="shared" si="37"/>
        <v>-1.0579999999999998</v>
      </c>
      <c r="T214" s="18">
        <f t="shared" si="38"/>
        <v>8.342</v>
      </c>
      <c r="U214" s="18">
        <f t="shared" si="39"/>
        <v>7.241999999999999</v>
      </c>
      <c r="V214" s="20">
        <f t="shared" si="40"/>
        <v>2.072</v>
      </c>
      <c r="W214" s="12">
        <f t="shared" si="41"/>
        <v>2.0919999999999996</v>
      </c>
      <c r="X214" s="12">
        <f t="shared" si="42"/>
        <v>2.542</v>
      </c>
      <c r="Y214" s="16">
        <f t="shared" si="43"/>
        <v>2.3419999999999996</v>
      </c>
    </row>
    <row r="215" spans="1:25" ht="12.75">
      <c r="A215" s="8">
        <v>41026</v>
      </c>
      <c r="B215" s="2">
        <v>117</v>
      </c>
      <c r="D215"/>
      <c r="E215">
        <v>1.443</v>
      </c>
      <c r="F215" s="26"/>
      <c r="N215" s="16"/>
      <c r="O215" s="18">
        <f t="shared" si="33"/>
        <v>-1.443</v>
      </c>
      <c r="P215" s="18">
        <f t="shared" si="34"/>
        <v>-1.343</v>
      </c>
      <c r="Q215" s="18">
        <f t="shared" si="35"/>
        <v>-1.243</v>
      </c>
      <c r="R215" s="18">
        <f t="shared" si="36"/>
        <v>-1.143</v>
      </c>
      <c r="S215" s="16">
        <f t="shared" si="37"/>
        <v>-1.0430000000000001</v>
      </c>
      <c r="T215" s="18">
        <f t="shared" si="38"/>
        <v>8.357000000000001</v>
      </c>
      <c r="U215" s="18">
        <f t="shared" si="39"/>
        <v>7.257</v>
      </c>
      <c r="V215" s="20">
        <f t="shared" si="40"/>
        <v>2.0869999999999997</v>
      </c>
      <c r="W215" s="12">
        <f t="shared" si="41"/>
        <v>2.1069999999999998</v>
      </c>
      <c r="X215" s="12">
        <f t="shared" si="42"/>
        <v>2.557</v>
      </c>
      <c r="Y215" s="16">
        <f t="shared" si="43"/>
        <v>2.3569999999999998</v>
      </c>
    </row>
    <row r="216" spans="1:25" ht="12.75">
      <c r="A216" s="8">
        <v>41027</v>
      </c>
      <c r="B216" s="2">
        <v>118</v>
      </c>
      <c r="D216"/>
      <c r="E216">
        <v>1.394</v>
      </c>
      <c r="F216" s="26">
        <v>11</v>
      </c>
      <c r="N216" s="16"/>
      <c r="O216" s="18">
        <f t="shared" si="33"/>
        <v>-1.394</v>
      </c>
      <c r="P216" s="18">
        <f t="shared" si="34"/>
        <v>-1.2939999999999998</v>
      </c>
      <c r="Q216" s="18">
        <f t="shared" si="35"/>
        <v>-1.194</v>
      </c>
      <c r="R216" s="18">
        <f t="shared" si="36"/>
        <v>-1.0939999999999999</v>
      </c>
      <c r="S216" s="16">
        <f t="shared" si="37"/>
        <v>-0.9939999999999999</v>
      </c>
      <c r="T216" s="18">
        <f t="shared" si="38"/>
        <v>8.406</v>
      </c>
      <c r="U216" s="18">
        <f t="shared" si="39"/>
        <v>7.305999999999999</v>
      </c>
      <c r="V216" s="20">
        <f t="shared" si="40"/>
        <v>2.136</v>
      </c>
      <c r="W216" s="12">
        <f t="shared" si="41"/>
        <v>2.1559999999999997</v>
      </c>
      <c r="X216" s="12">
        <f t="shared" si="42"/>
        <v>2.606</v>
      </c>
      <c r="Y216" s="16">
        <f t="shared" si="43"/>
        <v>2.4059999999999997</v>
      </c>
    </row>
    <row r="217" spans="1:25" ht="12.75">
      <c r="A217" s="8">
        <v>41028</v>
      </c>
      <c r="B217" s="2">
        <v>119</v>
      </c>
      <c r="D217"/>
      <c r="E217">
        <v>1.383</v>
      </c>
      <c r="F217" s="26"/>
      <c r="N217" s="16"/>
      <c r="O217" s="18">
        <f t="shared" si="33"/>
        <v>-1.383</v>
      </c>
      <c r="P217" s="18">
        <f t="shared" si="34"/>
        <v>-1.283</v>
      </c>
      <c r="Q217" s="18">
        <f t="shared" si="35"/>
        <v>-1.183</v>
      </c>
      <c r="R217" s="18">
        <f t="shared" si="36"/>
        <v>-1.083</v>
      </c>
      <c r="S217" s="16">
        <f t="shared" si="37"/>
        <v>-0.983</v>
      </c>
      <c r="T217" s="18">
        <f t="shared" si="38"/>
        <v>8.417000000000002</v>
      </c>
      <c r="U217" s="18">
        <f t="shared" si="39"/>
        <v>7.316999999999999</v>
      </c>
      <c r="V217" s="20">
        <f t="shared" si="40"/>
        <v>2.147</v>
      </c>
      <c r="W217" s="12">
        <f t="shared" si="41"/>
        <v>2.167</v>
      </c>
      <c r="X217" s="12">
        <f t="shared" si="42"/>
        <v>2.617</v>
      </c>
      <c r="Y217" s="16">
        <f t="shared" si="43"/>
        <v>2.417</v>
      </c>
    </row>
    <row r="218" spans="1:25" ht="12.75">
      <c r="A218" s="8">
        <v>41029</v>
      </c>
      <c r="B218" s="2">
        <v>120</v>
      </c>
      <c r="D218"/>
      <c r="E218">
        <v>1.34</v>
      </c>
      <c r="F218" s="26"/>
      <c r="N218" s="16"/>
      <c r="O218" s="18">
        <f t="shared" si="33"/>
        <v>-1.34</v>
      </c>
      <c r="P218" s="18">
        <f t="shared" si="34"/>
        <v>-1.24</v>
      </c>
      <c r="Q218" s="18">
        <f t="shared" si="35"/>
        <v>-1.1400000000000001</v>
      </c>
      <c r="R218" s="18">
        <f t="shared" si="36"/>
        <v>-1.04</v>
      </c>
      <c r="S218" s="16">
        <f t="shared" si="37"/>
        <v>-0.9400000000000001</v>
      </c>
      <c r="T218" s="18">
        <f t="shared" si="38"/>
        <v>8.46</v>
      </c>
      <c r="U218" s="18">
        <f t="shared" si="39"/>
        <v>7.359999999999999</v>
      </c>
      <c r="V218" s="20">
        <f t="shared" si="40"/>
        <v>2.1899999999999995</v>
      </c>
      <c r="W218" s="12">
        <f t="shared" si="41"/>
        <v>2.21</v>
      </c>
      <c r="X218" s="12">
        <f t="shared" si="42"/>
        <v>2.66</v>
      </c>
      <c r="Y218" s="16">
        <f t="shared" si="43"/>
        <v>2.46</v>
      </c>
    </row>
    <row r="219" spans="1:25" ht="12.75">
      <c r="A219" s="8">
        <v>41030</v>
      </c>
      <c r="B219" s="2">
        <v>121</v>
      </c>
      <c r="D219"/>
      <c r="E219">
        <v>1.276</v>
      </c>
      <c r="F219" s="26"/>
      <c r="N219" s="16"/>
      <c r="O219" s="18">
        <f t="shared" si="33"/>
        <v>-1.276</v>
      </c>
      <c r="P219" s="18">
        <f t="shared" si="34"/>
        <v>-1.176</v>
      </c>
      <c r="Q219" s="18">
        <f t="shared" si="35"/>
        <v>-1.076</v>
      </c>
      <c r="R219" s="18">
        <f t="shared" si="36"/>
        <v>-0.976</v>
      </c>
      <c r="S219" s="16">
        <f t="shared" si="37"/>
        <v>-0.876</v>
      </c>
      <c r="T219" s="18">
        <f t="shared" si="38"/>
        <v>8.524000000000001</v>
      </c>
      <c r="U219" s="18">
        <f t="shared" si="39"/>
        <v>7.4239999999999995</v>
      </c>
      <c r="V219" s="20">
        <f t="shared" si="40"/>
        <v>2.2539999999999996</v>
      </c>
      <c r="W219" s="12">
        <f t="shared" si="41"/>
        <v>2.274</v>
      </c>
      <c r="X219" s="12">
        <f t="shared" si="42"/>
        <v>2.724</v>
      </c>
      <c r="Y219" s="16">
        <f t="shared" si="43"/>
        <v>2.524</v>
      </c>
    </row>
    <row r="220" spans="1:25" ht="12.75">
      <c r="A220" s="8">
        <v>41031</v>
      </c>
      <c r="B220" s="2">
        <v>122</v>
      </c>
      <c r="D220"/>
      <c r="E220">
        <v>1.234</v>
      </c>
      <c r="F220" s="26"/>
      <c r="N220" s="16"/>
      <c r="O220" s="18">
        <f t="shared" si="33"/>
        <v>-1.234</v>
      </c>
      <c r="P220" s="18">
        <f t="shared" si="34"/>
        <v>-1.134</v>
      </c>
      <c r="Q220" s="18">
        <f t="shared" si="35"/>
        <v>-1.034</v>
      </c>
      <c r="R220" s="18">
        <f t="shared" si="36"/>
        <v>-0.9339999999999999</v>
      </c>
      <c r="S220" s="16">
        <f t="shared" si="37"/>
        <v>-0.834</v>
      </c>
      <c r="T220" s="18">
        <f t="shared" si="38"/>
        <v>8.566</v>
      </c>
      <c r="U220" s="18">
        <f t="shared" si="39"/>
        <v>7.465999999999999</v>
      </c>
      <c r="V220" s="20">
        <f t="shared" si="40"/>
        <v>2.296</v>
      </c>
      <c r="W220" s="12">
        <f t="shared" si="41"/>
        <v>2.316</v>
      </c>
      <c r="X220" s="12">
        <f t="shared" si="42"/>
        <v>2.766</v>
      </c>
      <c r="Y220" s="16">
        <f t="shared" si="43"/>
        <v>2.566</v>
      </c>
    </row>
    <row r="221" spans="1:25" ht="12.75">
      <c r="A221" s="8">
        <v>41032</v>
      </c>
      <c r="B221" s="2">
        <v>123</v>
      </c>
      <c r="D221"/>
      <c r="E221">
        <v>1.2</v>
      </c>
      <c r="F221" s="26"/>
      <c r="N221" s="16"/>
      <c r="O221" s="18">
        <f t="shared" si="33"/>
        <v>-1.2</v>
      </c>
      <c r="P221" s="18">
        <f t="shared" si="34"/>
        <v>-1.0999999999999999</v>
      </c>
      <c r="Q221" s="18">
        <f t="shared" si="35"/>
        <v>-1</v>
      </c>
      <c r="R221" s="18">
        <f t="shared" si="36"/>
        <v>-0.8999999999999999</v>
      </c>
      <c r="S221" s="16">
        <f t="shared" si="37"/>
        <v>-0.7999999999999999</v>
      </c>
      <c r="T221" s="18">
        <f t="shared" si="38"/>
        <v>8.600000000000001</v>
      </c>
      <c r="U221" s="18">
        <f t="shared" si="39"/>
        <v>7.499999999999999</v>
      </c>
      <c r="V221" s="20">
        <f t="shared" si="40"/>
        <v>2.33</v>
      </c>
      <c r="W221" s="12">
        <f t="shared" si="41"/>
        <v>2.3499999999999996</v>
      </c>
      <c r="X221" s="12">
        <f t="shared" si="42"/>
        <v>2.8</v>
      </c>
      <c r="Y221" s="16">
        <f t="shared" si="43"/>
        <v>2.5999999999999996</v>
      </c>
    </row>
    <row r="222" spans="1:25" ht="12.75">
      <c r="A222" s="8">
        <v>41033</v>
      </c>
      <c r="B222" s="2">
        <v>124</v>
      </c>
      <c r="D222"/>
      <c r="E222">
        <v>1.179</v>
      </c>
      <c r="F222" s="26"/>
      <c r="N222" s="16"/>
      <c r="O222" s="18">
        <f t="shared" si="33"/>
        <v>-1.179</v>
      </c>
      <c r="P222" s="18">
        <f t="shared" si="34"/>
        <v>-1.079</v>
      </c>
      <c r="Q222" s="18">
        <f t="shared" si="35"/>
        <v>-0.9790000000000001</v>
      </c>
      <c r="R222" s="18">
        <f t="shared" si="36"/>
        <v>-0.879</v>
      </c>
      <c r="S222" s="16">
        <f t="shared" si="37"/>
        <v>-0.779</v>
      </c>
      <c r="T222" s="18">
        <f t="shared" si="38"/>
        <v>8.621</v>
      </c>
      <c r="U222" s="18">
        <f t="shared" si="39"/>
        <v>7.520999999999999</v>
      </c>
      <c r="V222" s="20">
        <f t="shared" si="40"/>
        <v>2.351</v>
      </c>
      <c r="W222" s="12">
        <f t="shared" si="41"/>
        <v>2.3709999999999996</v>
      </c>
      <c r="X222" s="12">
        <f t="shared" si="42"/>
        <v>2.8209999999999997</v>
      </c>
      <c r="Y222" s="16">
        <f t="shared" si="43"/>
        <v>2.6209999999999996</v>
      </c>
    </row>
    <row r="223" spans="1:25" ht="12.75">
      <c r="A223" s="8">
        <v>41034</v>
      </c>
      <c r="B223" s="2">
        <v>125</v>
      </c>
      <c r="D223"/>
      <c r="E223">
        <v>1.166</v>
      </c>
      <c r="F223" s="26">
        <v>12</v>
      </c>
      <c r="N223" s="16"/>
      <c r="O223" s="18">
        <f t="shared" si="33"/>
        <v>-1.166</v>
      </c>
      <c r="P223" s="18">
        <f t="shared" si="34"/>
        <v>-1.0659999999999998</v>
      </c>
      <c r="Q223" s="18">
        <f t="shared" si="35"/>
        <v>-0.966</v>
      </c>
      <c r="R223" s="18">
        <f t="shared" si="36"/>
        <v>-0.8659999999999999</v>
      </c>
      <c r="S223" s="16">
        <f t="shared" si="37"/>
        <v>-0.7659999999999999</v>
      </c>
      <c r="T223" s="18">
        <f t="shared" si="38"/>
        <v>8.634</v>
      </c>
      <c r="U223" s="18">
        <f t="shared" si="39"/>
        <v>7.533999999999999</v>
      </c>
      <c r="V223" s="20">
        <f t="shared" si="40"/>
        <v>2.364</v>
      </c>
      <c r="W223" s="12">
        <f t="shared" si="41"/>
        <v>2.384</v>
      </c>
      <c r="X223" s="12">
        <f t="shared" si="42"/>
        <v>2.834</v>
      </c>
      <c r="Y223" s="16">
        <f t="shared" si="43"/>
        <v>2.634</v>
      </c>
    </row>
    <row r="224" spans="1:25" ht="12.75">
      <c r="A224" s="8">
        <v>41035</v>
      </c>
      <c r="B224" s="2">
        <v>126</v>
      </c>
      <c r="D224"/>
      <c r="E224">
        <v>1.144</v>
      </c>
      <c r="F224" s="26"/>
      <c r="H224" s="12">
        <v>172</v>
      </c>
      <c r="I224" s="12">
        <v>195</v>
      </c>
      <c r="J224" s="12">
        <v>230</v>
      </c>
      <c r="K224" s="12">
        <v>235</v>
      </c>
      <c r="L224" s="12">
        <v>244</v>
      </c>
      <c r="M224" s="12">
        <v>200</v>
      </c>
      <c r="N224" s="16"/>
      <c r="O224" s="18">
        <f t="shared" si="33"/>
        <v>-1.144</v>
      </c>
      <c r="P224" s="18">
        <f t="shared" si="34"/>
        <v>-1.0439999999999998</v>
      </c>
      <c r="Q224" s="18">
        <f t="shared" si="35"/>
        <v>-0.944</v>
      </c>
      <c r="R224" s="18">
        <f t="shared" si="36"/>
        <v>-0.8439999999999999</v>
      </c>
      <c r="S224" s="16">
        <f t="shared" si="37"/>
        <v>-0.7439999999999999</v>
      </c>
      <c r="T224" s="18">
        <f t="shared" si="38"/>
        <v>8.656</v>
      </c>
      <c r="U224" s="18">
        <f t="shared" si="39"/>
        <v>7.555999999999999</v>
      </c>
      <c r="V224" s="20">
        <f t="shared" si="40"/>
        <v>2.386</v>
      </c>
      <c r="W224" s="12">
        <f t="shared" si="41"/>
        <v>2.4059999999999997</v>
      </c>
      <c r="X224" s="12">
        <f t="shared" si="42"/>
        <v>2.856</v>
      </c>
      <c r="Y224" s="16">
        <f t="shared" si="43"/>
        <v>2.6559999999999997</v>
      </c>
    </row>
    <row r="225" spans="1:25" ht="12.75">
      <c r="A225" s="8">
        <v>41036</v>
      </c>
      <c r="B225" s="2">
        <v>127</v>
      </c>
      <c r="D225"/>
      <c r="E225">
        <v>1.091</v>
      </c>
      <c r="F225" s="26"/>
      <c r="N225" s="16"/>
      <c r="O225" s="18">
        <f t="shared" si="33"/>
        <v>-1.091</v>
      </c>
      <c r="P225" s="18">
        <f t="shared" si="34"/>
        <v>-0.991</v>
      </c>
      <c r="Q225" s="18">
        <f t="shared" si="35"/>
        <v>-0.891</v>
      </c>
      <c r="R225" s="18">
        <f t="shared" si="36"/>
        <v>-0.7909999999999999</v>
      </c>
      <c r="S225" s="16">
        <f t="shared" si="37"/>
        <v>-0.691</v>
      </c>
      <c r="T225" s="18">
        <f t="shared" si="38"/>
        <v>8.709000000000001</v>
      </c>
      <c r="U225" s="18">
        <f t="shared" si="39"/>
        <v>7.608999999999999</v>
      </c>
      <c r="V225" s="20">
        <f t="shared" si="40"/>
        <v>2.439</v>
      </c>
      <c r="W225" s="12">
        <f t="shared" si="41"/>
        <v>2.4589999999999996</v>
      </c>
      <c r="X225" s="12">
        <f t="shared" si="42"/>
        <v>2.909</v>
      </c>
      <c r="Y225" s="16">
        <f t="shared" si="43"/>
        <v>2.7089999999999996</v>
      </c>
    </row>
    <row r="226" spans="1:25" ht="12.75">
      <c r="A226" s="8">
        <v>41037</v>
      </c>
      <c r="B226" s="2">
        <v>128</v>
      </c>
      <c r="D226"/>
      <c r="E226">
        <v>1.069</v>
      </c>
      <c r="F226" s="26"/>
      <c r="N226" s="16"/>
      <c r="O226" s="18">
        <f t="shared" si="33"/>
        <v>-1.069</v>
      </c>
      <c r="P226" s="18">
        <f t="shared" si="34"/>
        <v>-0.969</v>
      </c>
      <c r="Q226" s="18">
        <f t="shared" si="35"/>
        <v>-0.869</v>
      </c>
      <c r="R226" s="18">
        <f t="shared" si="36"/>
        <v>-0.7689999999999999</v>
      </c>
      <c r="S226" s="16">
        <f t="shared" si="37"/>
        <v>-0.6689999999999999</v>
      </c>
      <c r="T226" s="18">
        <f t="shared" si="38"/>
        <v>8.731000000000002</v>
      </c>
      <c r="U226" s="18">
        <f t="shared" si="39"/>
        <v>7.630999999999999</v>
      </c>
      <c r="V226" s="20">
        <f t="shared" si="40"/>
        <v>2.461</v>
      </c>
      <c r="W226" s="12">
        <f t="shared" si="41"/>
        <v>2.481</v>
      </c>
      <c r="X226" s="12">
        <f t="shared" si="42"/>
        <v>2.931</v>
      </c>
      <c r="Y226" s="16">
        <f t="shared" si="43"/>
        <v>2.731</v>
      </c>
    </row>
    <row r="227" spans="1:25" ht="12.75">
      <c r="A227" s="8">
        <v>41038</v>
      </c>
      <c r="B227" s="2">
        <v>129</v>
      </c>
      <c r="D227"/>
      <c r="E227">
        <v>1.055</v>
      </c>
      <c r="F227" s="26"/>
      <c r="N227" s="16"/>
      <c r="O227" s="18">
        <f t="shared" si="33"/>
        <v>-1.055</v>
      </c>
      <c r="P227" s="18">
        <f t="shared" si="34"/>
        <v>-0.955</v>
      </c>
      <c r="Q227" s="18">
        <f t="shared" si="35"/>
        <v>-0.855</v>
      </c>
      <c r="R227" s="18">
        <f t="shared" si="36"/>
        <v>-0.7549999999999999</v>
      </c>
      <c r="S227" s="16">
        <f t="shared" si="37"/>
        <v>-0.6549999999999999</v>
      </c>
      <c r="T227" s="18">
        <f t="shared" si="38"/>
        <v>8.745000000000001</v>
      </c>
      <c r="U227" s="18">
        <f t="shared" si="39"/>
        <v>7.645</v>
      </c>
      <c r="V227" s="20">
        <f t="shared" si="40"/>
        <v>2.4749999999999996</v>
      </c>
      <c r="W227" s="12">
        <f t="shared" si="41"/>
        <v>2.495</v>
      </c>
      <c r="X227" s="12">
        <f t="shared" si="42"/>
        <v>2.9450000000000003</v>
      </c>
      <c r="Y227" s="16">
        <f t="shared" si="43"/>
        <v>2.745</v>
      </c>
    </row>
    <row r="228" spans="1:25" ht="12.75">
      <c r="A228" s="8">
        <v>41039</v>
      </c>
      <c r="B228" s="2">
        <v>130</v>
      </c>
      <c r="D228"/>
      <c r="E228">
        <v>1.019</v>
      </c>
      <c r="F228" s="26"/>
      <c r="N228" s="16"/>
      <c r="O228" s="18">
        <f t="shared" si="33"/>
        <v>-1.019</v>
      </c>
      <c r="P228" s="18">
        <f t="shared" si="34"/>
        <v>-0.9189999999999999</v>
      </c>
      <c r="Q228" s="18">
        <f t="shared" si="35"/>
        <v>-0.819</v>
      </c>
      <c r="R228" s="18">
        <f t="shared" si="36"/>
        <v>-0.7189999999999999</v>
      </c>
      <c r="S228" s="16">
        <f t="shared" si="37"/>
        <v>-0.6189999999999999</v>
      </c>
      <c r="T228" s="18">
        <f t="shared" si="38"/>
        <v>8.781</v>
      </c>
      <c r="U228" s="18">
        <f t="shared" si="39"/>
        <v>7.680999999999999</v>
      </c>
      <c r="V228" s="20">
        <f t="shared" si="40"/>
        <v>2.511</v>
      </c>
      <c r="W228" s="12">
        <f t="shared" si="41"/>
        <v>2.5309999999999997</v>
      </c>
      <c r="X228" s="12">
        <f t="shared" si="42"/>
        <v>2.981</v>
      </c>
      <c r="Y228" s="16">
        <f t="shared" si="43"/>
        <v>2.7809999999999997</v>
      </c>
    </row>
    <row r="229" spans="1:25" ht="12.75">
      <c r="A229" s="8">
        <v>41040</v>
      </c>
      <c r="B229" s="2">
        <v>131</v>
      </c>
      <c r="D229"/>
      <c r="E229">
        <v>1.02</v>
      </c>
      <c r="F229" s="26"/>
      <c r="N229" s="16"/>
      <c r="O229" s="18">
        <f t="shared" si="33"/>
        <v>-1.02</v>
      </c>
      <c r="P229" s="18">
        <f t="shared" si="34"/>
        <v>-0.92</v>
      </c>
      <c r="Q229" s="18">
        <f t="shared" si="35"/>
        <v>-0.8200000000000001</v>
      </c>
      <c r="R229" s="18">
        <f t="shared" si="36"/>
        <v>-0.72</v>
      </c>
      <c r="S229" s="16">
        <f t="shared" si="37"/>
        <v>-0.62</v>
      </c>
      <c r="T229" s="18">
        <f t="shared" si="38"/>
        <v>8.780000000000001</v>
      </c>
      <c r="U229" s="18">
        <f t="shared" si="39"/>
        <v>7.68</v>
      </c>
      <c r="V229" s="20">
        <f t="shared" si="40"/>
        <v>2.51</v>
      </c>
      <c r="W229" s="12">
        <f t="shared" si="41"/>
        <v>2.53</v>
      </c>
      <c r="X229" s="12">
        <f t="shared" si="42"/>
        <v>2.98</v>
      </c>
      <c r="Y229" s="16">
        <f t="shared" si="43"/>
        <v>2.78</v>
      </c>
    </row>
    <row r="230" spans="1:25" ht="12.75">
      <c r="A230" s="8">
        <v>41041</v>
      </c>
      <c r="B230" s="2">
        <v>132</v>
      </c>
      <c r="D230"/>
      <c r="E230">
        <v>1.039</v>
      </c>
      <c r="F230" s="26">
        <v>13</v>
      </c>
      <c r="N230" s="16"/>
      <c r="O230" s="18">
        <f t="shared" si="33"/>
        <v>-1.039</v>
      </c>
      <c r="P230" s="18">
        <f t="shared" si="34"/>
        <v>-0.939</v>
      </c>
      <c r="Q230" s="18">
        <f t="shared" si="35"/>
        <v>-0.839</v>
      </c>
      <c r="R230" s="18">
        <f t="shared" si="36"/>
        <v>-0.7389999999999999</v>
      </c>
      <c r="S230" s="16">
        <f t="shared" si="37"/>
        <v>-0.6389999999999999</v>
      </c>
      <c r="T230" s="18">
        <f t="shared" si="38"/>
        <v>8.761000000000001</v>
      </c>
      <c r="U230" s="18">
        <f t="shared" si="39"/>
        <v>7.661</v>
      </c>
      <c r="V230" s="20">
        <f t="shared" si="40"/>
        <v>2.4909999999999997</v>
      </c>
      <c r="W230" s="12">
        <f t="shared" si="41"/>
        <v>2.511</v>
      </c>
      <c r="X230" s="12">
        <f t="shared" si="42"/>
        <v>2.9610000000000003</v>
      </c>
      <c r="Y230" s="16">
        <f t="shared" si="43"/>
        <v>2.761</v>
      </c>
    </row>
    <row r="231" spans="1:25" ht="12.75">
      <c r="A231" s="8">
        <v>41042</v>
      </c>
      <c r="B231" s="2">
        <v>133</v>
      </c>
      <c r="D231"/>
      <c r="E231">
        <v>1.058</v>
      </c>
      <c r="F231" s="26"/>
      <c r="N231" s="16"/>
      <c r="O231" s="18">
        <f t="shared" si="33"/>
        <v>-1.058</v>
      </c>
      <c r="P231" s="18">
        <f t="shared" si="34"/>
        <v>-0.9580000000000001</v>
      </c>
      <c r="Q231" s="18">
        <f t="shared" si="35"/>
        <v>-0.8580000000000001</v>
      </c>
      <c r="R231" s="18">
        <f t="shared" si="36"/>
        <v>-0.758</v>
      </c>
      <c r="S231" s="16">
        <f t="shared" si="37"/>
        <v>-0.658</v>
      </c>
      <c r="T231" s="18">
        <f t="shared" si="38"/>
        <v>8.742</v>
      </c>
      <c r="U231" s="18">
        <f t="shared" si="39"/>
        <v>7.6419999999999995</v>
      </c>
      <c r="V231" s="20">
        <f t="shared" si="40"/>
        <v>2.4719999999999995</v>
      </c>
      <c r="W231" s="12">
        <f t="shared" si="41"/>
        <v>2.492</v>
      </c>
      <c r="X231" s="12">
        <f t="shared" si="42"/>
        <v>2.942</v>
      </c>
      <c r="Y231" s="16">
        <f t="shared" si="43"/>
        <v>2.742</v>
      </c>
    </row>
    <row r="232" spans="1:25" ht="12.75">
      <c r="A232" s="8">
        <v>41043</v>
      </c>
      <c r="B232" s="2">
        <v>134</v>
      </c>
      <c r="D232"/>
      <c r="E232">
        <v>1.017</v>
      </c>
      <c r="F232" s="26"/>
      <c r="N232" s="16"/>
      <c r="O232" s="18">
        <f t="shared" si="33"/>
        <v>-1.017</v>
      </c>
      <c r="P232" s="18">
        <f t="shared" si="34"/>
        <v>-0.9169999999999999</v>
      </c>
      <c r="Q232" s="18">
        <f t="shared" si="35"/>
        <v>-0.817</v>
      </c>
      <c r="R232" s="18">
        <f t="shared" si="36"/>
        <v>-0.7169999999999999</v>
      </c>
      <c r="S232" s="16">
        <f t="shared" si="37"/>
        <v>-0.6169999999999999</v>
      </c>
      <c r="T232" s="18">
        <f t="shared" si="38"/>
        <v>8.783000000000001</v>
      </c>
      <c r="U232" s="18">
        <f t="shared" si="39"/>
        <v>7.683</v>
      </c>
      <c r="V232" s="20">
        <f t="shared" si="40"/>
        <v>2.513</v>
      </c>
      <c r="W232" s="12">
        <f t="shared" si="41"/>
        <v>2.533</v>
      </c>
      <c r="X232" s="12">
        <f t="shared" si="42"/>
        <v>2.983</v>
      </c>
      <c r="Y232" s="16">
        <f t="shared" si="43"/>
        <v>2.783</v>
      </c>
    </row>
    <row r="233" spans="1:25" ht="12.75">
      <c r="A233" s="8">
        <v>41044</v>
      </c>
      <c r="B233" s="2">
        <v>135</v>
      </c>
      <c r="D233"/>
      <c r="E233">
        <v>0.966</v>
      </c>
      <c r="F233" s="26"/>
      <c r="N233" s="16"/>
      <c r="O233" s="18">
        <f t="shared" si="33"/>
        <v>-0.966</v>
      </c>
      <c r="P233" s="18">
        <f t="shared" si="34"/>
        <v>-0.866</v>
      </c>
      <c r="Q233" s="18">
        <f t="shared" si="35"/>
        <v>-0.766</v>
      </c>
      <c r="R233" s="18">
        <f t="shared" si="36"/>
        <v>-0.6659999999999999</v>
      </c>
      <c r="S233" s="16">
        <f t="shared" si="37"/>
        <v>-0.566</v>
      </c>
      <c r="T233" s="18">
        <f t="shared" si="38"/>
        <v>8.834000000000001</v>
      </c>
      <c r="U233" s="18">
        <f t="shared" si="39"/>
        <v>7.733999999999999</v>
      </c>
      <c r="V233" s="20">
        <f t="shared" si="40"/>
        <v>2.564</v>
      </c>
      <c r="W233" s="12">
        <f t="shared" si="41"/>
        <v>2.5839999999999996</v>
      </c>
      <c r="X233" s="12">
        <f t="shared" si="42"/>
        <v>3.034</v>
      </c>
      <c r="Y233" s="16">
        <f t="shared" si="43"/>
        <v>2.8339999999999996</v>
      </c>
    </row>
    <row r="234" spans="1:25" ht="12.75">
      <c r="A234" s="8">
        <v>41045</v>
      </c>
      <c r="B234" s="2">
        <v>136</v>
      </c>
      <c r="D234"/>
      <c r="E234">
        <v>0.93</v>
      </c>
      <c r="F234" s="26"/>
      <c r="N234" s="16"/>
      <c r="O234" s="18">
        <f t="shared" si="33"/>
        <v>-0.93</v>
      </c>
      <c r="P234" s="18">
        <f t="shared" si="34"/>
        <v>-0.8300000000000001</v>
      </c>
      <c r="Q234" s="18">
        <f t="shared" si="35"/>
        <v>-0.73</v>
      </c>
      <c r="R234" s="18">
        <f t="shared" si="36"/>
        <v>-0.6300000000000001</v>
      </c>
      <c r="S234" s="16">
        <f t="shared" si="37"/>
        <v>-0.53</v>
      </c>
      <c r="T234" s="18">
        <f t="shared" si="38"/>
        <v>8.870000000000001</v>
      </c>
      <c r="U234" s="18">
        <f t="shared" si="39"/>
        <v>7.77</v>
      </c>
      <c r="V234" s="20">
        <f t="shared" si="40"/>
        <v>2.5999999999999996</v>
      </c>
      <c r="W234" s="12">
        <f t="shared" si="41"/>
        <v>2.6199999999999997</v>
      </c>
      <c r="X234" s="12">
        <f t="shared" si="42"/>
        <v>3.07</v>
      </c>
      <c r="Y234" s="16">
        <f t="shared" si="43"/>
        <v>2.8699999999999997</v>
      </c>
    </row>
    <row r="235" spans="1:25" ht="12.75">
      <c r="A235" s="8">
        <v>41046</v>
      </c>
      <c r="B235" s="2">
        <v>137</v>
      </c>
      <c r="D235"/>
      <c r="E235">
        <v>0.888</v>
      </c>
      <c r="F235" s="26"/>
      <c r="N235" s="16"/>
      <c r="O235" s="18">
        <f t="shared" si="33"/>
        <v>-0.888</v>
      </c>
      <c r="P235" s="18">
        <f t="shared" si="34"/>
        <v>-0.788</v>
      </c>
      <c r="Q235" s="18">
        <f t="shared" si="35"/>
        <v>-0.688</v>
      </c>
      <c r="R235" s="18">
        <f t="shared" si="36"/>
        <v>-0.5880000000000001</v>
      </c>
      <c r="S235" s="16">
        <f t="shared" si="37"/>
        <v>-0.488</v>
      </c>
      <c r="T235" s="18">
        <f t="shared" si="38"/>
        <v>8.912</v>
      </c>
      <c r="U235" s="18">
        <f t="shared" si="39"/>
        <v>7.811999999999999</v>
      </c>
      <c r="V235" s="20">
        <f t="shared" si="40"/>
        <v>2.642</v>
      </c>
      <c r="W235" s="12">
        <f t="shared" si="41"/>
        <v>2.662</v>
      </c>
      <c r="X235" s="12">
        <f t="shared" si="42"/>
        <v>3.112</v>
      </c>
      <c r="Y235" s="16">
        <f t="shared" si="43"/>
        <v>2.912</v>
      </c>
    </row>
    <row r="236" spans="1:25" ht="12.75">
      <c r="A236" s="8">
        <v>41047</v>
      </c>
      <c r="B236" s="2">
        <v>138</v>
      </c>
      <c r="D236"/>
      <c r="E236">
        <v>0.832</v>
      </c>
      <c r="F236" s="26"/>
      <c r="N236" s="16"/>
      <c r="O236" s="18">
        <f t="shared" si="33"/>
        <v>-0.832</v>
      </c>
      <c r="P236" s="18">
        <f t="shared" si="34"/>
        <v>-0.732</v>
      </c>
      <c r="Q236" s="18">
        <f t="shared" si="35"/>
        <v>-0.6319999999999999</v>
      </c>
      <c r="R236" s="18">
        <f t="shared" si="36"/>
        <v>-0.532</v>
      </c>
      <c r="S236" s="16">
        <f t="shared" si="37"/>
        <v>-0.43199999999999994</v>
      </c>
      <c r="T236" s="18">
        <f t="shared" si="38"/>
        <v>8.968</v>
      </c>
      <c r="U236" s="18">
        <f t="shared" si="39"/>
        <v>7.867999999999999</v>
      </c>
      <c r="V236" s="20">
        <f t="shared" si="40"/>
        <v>2.698</v>
      </c>
      <c r="W236" s="12">
        <f t="shared" si="41"/>
        <v>2.718</v>
      </c>
      <c r="X236" s="12">
        <f t="shared" si="42"/>
        <v>3.168</v>
      </c>
      <c r="Y236" s="16">
        <f t="shared" si="43"/>
        <v>2.968</v>
      </c>
    </row>
    <row r="237" spans="1:25" ht="12.75">
      <c r="A237" s="8">
        <v>41048</v>
      </c>
      <c r="B237" s="2">
        <v>139</v>
      </c>
      <c r="D237"/>
      <c r="E237">
        <v>0.821</v>
      </c>
      <c r="F237" s="26">
        <v>14</v>
      </c>
      <c r="N237" s="16"/>
      <c r="O237" s="18">
        <f t="shared" si="33"/>
        <v>-0.821</v>
      </c>
      <c r="P237" s="18">
        <f t="shared" si="34"/>
        <v>-0.721</v>
      </c>
      <c r="Q237" s="18">
        <f t="shared" si="35"/>
        <v>-0.621</v>
      </c>
      <c r="R237" s="18">
        <f t="shared" si="36"/>
        <v>-0.5209999999999999</v>
      </c>
      <c r="S237" s="16">
        <f t="shared" si="37"/>
        <v>-0.42099999999999993</v>
      </c>
      <c r="T237" s="18">
        <f t="shared" si="38"/>
        <v>8.979000000000001</v>
      </c>
      <c r="U237" s="18">
        <f t="shared" si="39"/>
        <v>7.879</v>
      </c>
      <c r="V237" s="20">
        <f t="shared" si="40"/>
        <v>2.7089999999999996</v>
      </c>
      <c r="W237" s="12">
        <f t="shared" si="41"/>
        <v>2.729</v>
      </c>
      <c r="X237" s="12">
        <f t="shared" si="42"/>
        <v>3.1790000000000003</v>
      </c>
      <c r="Y237" s="16">
        <f t="shared" si="43"/>
        <v>2.979</v>
      </c>
    </row>
    <row r="238" spans="1:25" ht="12.75">
      <c r="A238" s="8">
        <v>41049</v>
      </c>
      <c r="B238" s="2">
        <v>140</v>
      </c>
      <c r="D238"/>
      <c r="E238">
        <v>0.728</v>
      </c>
      <c r="F238" s="26"/>
      <c r="N238" s="16"/>
      <c r="O238" s="18">
        <f t="shared" si="33"/>
        <v>-0.728</v>
      </c>
      <c r="P238" s="18">
        <f t="shared" si="34"/>
        <v>-0.628</v>
      </c>
      <c r="Q238" s="18">
        <f t="shared" si="35"/>
        <v>-0.528</v>
      </c>
      <c r="R238" s="18">
        <f t="shared" si="36"/>
        <v>-0.428</v>
      </c>
      <c r="S238" s="16">
        <f t="shared" si="37"/>
        <v>-0.32799999999999996</v>
      </c>
      <c r="T238" s="18">
        <f t="shared" si="38"/>
        <v>9.072000000000001</v>
      </c>
      <c r="U238" s="18">
        <f t="shared" si="39"/>
        <v>7.9719999999999995</v>
      </c>
      <c r="V238" s="20">
        <f t="shared" si="40"/>
        <v>2.8019999999999996</v>
      </c>
      <c r="W238" s="12">
        <f t="shared" si="41"/>
        <v>2.822</v>
      </c>
      <c r="X238" s="12">
        <f t="shared" si="42"/>
        <v>3.2720000000000002</v>
      </c>
      <c r="Y238" s="16">
        <f t="shared" si="43"/>
        <v>3.072</v>
      </c>
    </row>
    <row r="239" spans="1:25" ht="12.75">
      <c r="A239" s="8">
        <v>41050</v>
      </c>
      <c r="B239" s="2">
        <v>141</v>
      </c>
      <c r="D239"/>
      <c r="E239"/>
      <c r="F239" s="26"/>
      <c r="N239" s="16"/>
      <c r="O239" s="18">
        <f t="shared" si="33"/>
        <v>0</v>
      </c>
      <c r="P239" s="18">
        <f t="shared" si="34"/>
        <v>0.1</v>
      </c>
      <c r="Q239" s="18">
        <f t="shared" si="35"/>
        <v>0.2</v>
      </c>
      <c r="R239" s="18">
        <f t="shared" si="36"/>
        <v>0.3</v>
      </c>
      <c r="S239" s="16">
        <f t="shared" si="37"/>
        <v>0.4</v>
      </c>
      <c r="T239" s="18">
        <f t="shared" si="38"/>
        <v>9.8</v>
      </c>
      <c r="U239" s="18">
        <f t="shared" si="39"/>
        <v>8.7</v>
      </c>
      <c r="V239" s="20">
        <f t="shared" si="40"/>
        <v>3.53</v>
      </c>
      <c r="W239" s="12">
        <f t="shared" si="41"/>
        <v>3.55</v>
      </c>
      <c r="X239" s="12">
        <f t="shared" si="42"/>
        <v>4</v>
      </c>
      <c r="Y239" s="16">
        <f t="shared" si="43"/>
        <v>3.8</v>
      </c>
    </row>
    <row r="240" spans="1:25" ht="12.75">
      <c r="A240" s="8">
        <v>41051</v>
      </c>
      <c r="B240" s="2">
        <v>142</v>
      </c>
      <c r="D240"/>
      <c r="E240">
        <v>0.766</v>
      </c>
      <c r="F240" s="26"/>
      <c r="N240" s="16"/>
      <c r="O240" s="18">
        <f t="shared" si="33"/>
        <v>-0.766</v>
      </c>
      <c r="P240" s="18">
        <f t="shared" si="34"/>
        <v>-0.666</v>
      </c>
      <c r="Q240" s="18">
        <f t="shared" si="35"/>
        <v>-0.5660000000000001</v>
      </c>
      <c r="R240" s="18">
        <f t="shared" si="36"/>
        <v>-0.466</v>
      </c>
      <c r="S240" s="16">
        <f t="shared" si="37"/>
        <v>-0.366</v>
      </c>
      <c r="T240" s="18">
        <f t="shared" si="38"/>
        <v>9.034</v>
      </c>
      <c r="U240" s="18">
        <f t="shared" si="39"/>
        <v>7.933999999999999</v>
      </c>
      <c r="V240" s="20">
        <f t="shared" si="40"/>
        <v>2.764</v>
      </c>
      <c r="W240" s="12">
        <f t="shared" si="41"/>
        <v>2.784</v>
      </c>
      <c r="X240" s="12">
        <f t="shared" si="42"/>
        <v>3.234</v>
      </c>
      <c r="Y240" s="16">
        <f t="shared" si="43"/>
        <v>3.034</v>
      </c>
    </row>
    <row r="241" spans="1:25" ht="12.75">
      <c r="A241" s="8">
        <v>41052</v>
      </c>
      <c r="B241" s="2">
        <v>143</v>
      </c>
      <c r="D241"/>
      <c r="E241">
        <v>0.657</v>
      </c>
      <c r="F241" s="26"/>
      <c r="N241" s="16"/>
      <c r="O241" s="18">
        <f t="shared" si="33"/>
        <v>-0.657</v>
      </c>
      <c r="P241" s="18">
        <f t="shared" si="34"/>
        <v>-0.557</v>
      </c>
      <c r="Q241" s="18">
        <f t="shared" si="35"/>
        <v>-0.457</v>
      </c>
      <c r="R241" s="18">
        <f t="shared" si="36"/>
        <v>-0.35700000000000004</v>
      </c>
      <c r="S241" s="16">
        <f t="shared" si="37"/>
        <v>-0.257</v>
      </c>
      <c r="T241" s="18">
        <f t="shared" si="38"/>
        <v>9.143</v>
      </c>
      <c r="U241" s="18">
        <f t="shared" si="39"/>
        <v>8.043</v>
      </c>
      <c r="V241" s="20">
        <f t="shared" si="40"/>
        <v>2.8729999999999998</v>
      </c>
      <c r="W241" s="12">
        <f t="shared" si="41"/>
        <v>2.893</v>
      </c>
      <c r="X241" s="12">
        <f t="shared" si="42"/>
        <v>3.343</v>
      </c>
      <c r="Y241" s="16">
        <f t="shared" si="43"/>
        <v>3.143</v>
      </c>
    </row>
    <row r="242" spans="1:25" ht="12.75">
      <c r="A242" s="8">
        <v>41053</v>
      </c>
      <c r="B242" s="2">
        <v>144</v>
      </c>
      <c r="D242"/>
      <c r="E242">
        <v>0.641</v>
      </c>
      <c r="F242" s="26"/>
      <c r="N242" s="16"/>
      <c r="O242" s="18">
        <f t="shared" si="33"/>
        <v>-0.641</v>
      </c>
      <c r="P242" s="18">
        <f t="shared" si="34"/>
        <v>-0.541</v>
      </c>
      <c r="Q242" s="18">
        <f t="shared" si="35"/>
        <v>-0.441</v>
      </c>
      <c r="R242" s="18">
        <f t="shared" si="36"/>
        <v>-0.341</v>
      </c>
      <c r="S242" s="16">
        <f t="shared" si="37"/>
        <v>-0.241</v>
      </c>
      <c r="T242" s="18">
        <f t="shared" si="38"/>
        <v>9.159</v>
      </c>
      <c r="U242" s="18">
        <f t="shared" si="39"/>
        <v>8.059</v>
      </c>
      <c r="V242" s="20">
        <f t="shared" si="40"/>
        <v>2.889</v>
      </c>
      <c r="W242" s="12">
        <f t="shared" si="41"/>
        <v>2.909</v>
      </c>
      <c r="X242" s="12">
        <f t="shared" si="42"/>
        <v>3.359</v>
      </c>
      <c r="Y242" s="16">
        <f t="shared" si="43"/>
        <v>3.159</v>
      </c>
    </row>
    <row r="243" spans="1:25" ht="12.75">
      <c r="A243" s="8">
        <v>41054</v>
      </c>
      <c r="B243" s="2">
        <v>145</v>
      </c>
      <c r="D243"/>
      <c r="E243">
        <v>0.622</v>
      </c>
      <c r="F243" s="26"/>
      <c r="N243" s="16"/>
      <c r="O243" s="18">
        <f t="shared" si="33"/>
        <v>-0.622</v>
      </c>
      <c r="P243" s="18">
        <f t="shared" si="34"/>
        <v>-0.522</v>
      </c>
      <c r="Q243" s="18">
        <f t="shared" si="35"/>
        <v>-0.422</v>
      </c>
      <c r="R243" s="18">
        <f t="shared" si="36"/>
        <v>-0.322</v>
      </c>
      <c r="S243" s="16">
        <f t="shared" si="37"/>
        <v>-0.22199999999999998</v>
      </c>
      <c r="T243" s="18">
        <f t="shared" si="38"/>
        <v>9.178</v>
      </c>
      <c r="U243" s="18">
        <f t="shared" si="39"/>
        <v>8.078</v>
      </c>
      <c r="V243" s="20">
        <f t="shared" si="40"/>
        <v>2.908</v>
      </c>
      <c r="W243" s="12">
        <f t="shared" si="41"/>
        <v>2.928</v>
      </c>
      <c r="X243" s="12">
        <f t="shared" si="42"/>
        <v>3.378</v>
      </c>
      <c r="Y243" s="16">
        <f t="shared" si="43"/>
        <v>3.178</v>
      </c>
    </row>
    <row r="244" spans="1:25" ht="12.75">
      <c r="A244" s="8">
        <v>41055</v>
      </c>
      <c r="B244" s="2">
        <v>146</v>
      </c>
      <c r="D244"/>
      <c r="E244">
        <v>0.776</v>
      </c>
      <c r="F244" s="26">
        <v>15</v>
      </c>
      <c r="N244" s="16"/>
      <c r="O244" s="18">
        <f t="shared" si="33"/>
        <v>-0.776</v>
      </c>
      <c r="P244" s="18">
        <f t="shared" si="34"/>
        <v>-0.676</v>
      </c>
      <c r="Q244" s="18">
        <f t="shared" si="35"/>
        <v>-0.5760000000000001</v>
      </c>
      <c r="R244" s="18">
        <f t="shared" si="36"/>
        <v>-0.47600000000000003</v>
      </c>
      <c r="S244" s="16">
        <f t="shared" si="37"/>
        <v>-0.376</v>
      </c>
      <c r="T244" s="18">
        <f t="shared" si="38"/>
        <v>9.024000000000001</v>
      </c>
      <c r="U244" s="18">
        <f t="shared" si="39"/>
        <v>7.9239999999999995</v>
      </c>
      <c r="V244" s="20">
        <f t="shared" si="40"/>
        <v>2.7539999999999996</v>
      </c>
      <c r="W244" s="12">
        <f t="shared" si="41"/>
        <v>2.774</v>
      </c>
      <c r="X244" s="12">
        <f t="shared" si="42"/>
        <v>3.224</v>
      </c>
      <c r="Y244" s="16">
        <f t="shared" si="43"/>
        <v>3.024</v>
      </c>
    </row>
    <row r="245" spans="1:25" ht="12.75">
      <c r="A245" s="8">
        <v>41056</v>
      </c>
      <c r="B245" s="2">
        <v>147</v>
      </c>
      <c r="D245"/>
      <c r="E245"/>
      <c r="F245" s="26"/>
      <c r="N245" s="16"/>
      <c r="O245" s="18">
        <f t="shared" si="33"/>
        <v>0</v>
      </c>
      <c r="P245" s="18">
        <f t="shared" si="34"/>
        <v>0.1</v>
      </c>
      <c r="Q245" s="18">
        <f t="shared" si="35"/>
        <v>0.2</v>
      </c>
      <c r="R245" s="18">
        <f t="shared" si="36"/>
        <v>0.3</v>
      </c>
      <c r="S245" s="16">
        <f t="shared" si="37"/>
        <v>0.4</v>
      </c>
      <c r="T245" s="18">
        <f t="shared" si="38"/>
        <v>9.8</v>
      </c>
      <c r="U245" s="18">
        <f t="shared" si="39"/>
        <v>8.7</v>
      </c>
      <c r="V245" s="20">
        <f t="shared" si="40"/>
        <v>3.53</v>
      </c>
      <c r="W245" s="12">
        <f t="shared" si="41"/>
        <v>3.55</v>
      </c>
      <c r="X245" s="12">
        <f t="shared" si="42"/>
        <v>4</v>
      </c>
      <c r="Y245" s="16">
        <f t="shared" si="43"/>
        <v>3.8</v>
      </c>
    </row>
    <row r="246" spans="1:25" ht="12.75">
      <c r="A246" s="8">
        <v>41057</v>
      </c>
      <c r="B246" s="2">
        <v>148</v>
      </c>
      <c r="D246"/>
      <c r="E246">
        <v>0.471</v>
      </c>
      <c r="F246" s="26"/>
      <c r="N246" s="16"/>
      <c r="O246" s="18">
        <f t="shared" si="33"/>
        <v>-0.471</v>
      </c>
      <c r="P246" s="18">
        <f t="shared" si="34"/>
        <v>-0.371</v>
      </c>
      <c r="Q246" s="18">
        <f t="shared" si="35"/>
        <v>-0.27099999999999996</v>
      </c>
      <c r="R246" s="18">
        <f t="shared" si="36"/>
        <v>-0.17099999999999999</v>
      </c>
      <c r="S246" s="16">
        <f t="shared" si="37"/>
        <v>-0.07099999999999995</v>
      </c>
      <c r="T246" s="18">
        <f t="shared" si="38"/>
        <v>9.329</v>
      </c>
      <c r="U246" s="18">
        <f t="shared" si="39"/>
        <v>8.229</v>
      </c>
      <c r="V246" s="20">
        <f t="shared" si="40"/>
        <v>3.0589999999999997</v>
      </c>
      <c r="W246" s="12">
        <f t="shared" si="41"/>
        <v>3.0789999999999997</v>
      </c>
      <c r="X246" s="12">
        <f t="shared" si="42"/>
        <v>3.529</v>
      </c>
      <c r="Y246" s="16">
        <f t="shared" si="43"/>
        <v>3.3289999999999997</v>
      </c>
    </row>
    <row r="247" spans="1:25" ht="12.75">
      <c r="A247" s="8">
        <v>41058</v>
      </c>
      <c r="B247" s="2">
        <v>149</v>
      </c>
      <c r="D247"/>
      <c r="E247">
        <v>0.379</v>
      </c>
      <c r="F247" s="26"/>
      <c r="N247" s="16"/>
      <c r="O247" s="18">
        <f t="shared" si="33"/>
        <v>-0.379</v>
      </c>
      <c r="P247" s="18">
        <f t="shared" si="34"/>
        <v>-0.279</v>
      </c>
      <c r="Q247" s="18">
        <f t="shared" si="35"/>
        <v>-0.179</v>
      </c>
      <c r="R247" s="18">
        <f t="shared" si="36"/>
        <v>-0.07900000000000001</v>
      </c>
      <c r="S247" s="16">
        <f t="shared" si="37"/>
        <v>0.02100000000000002</v>
      </c>
      <c r="T247" s="18">
        <f t="shared" si="38"/>
        <v>9.421000000000001</v>
      </c>
      <c r="U247" s="18">
        <f t="shared" si="39"/>
        <v>8.321</v>
      </c>
      <c r="V247" s="20">
        <f t="shared" si="40"/>
        <v>3.151</v>
      </c>
      <c r="W247" s="12">
        <f t="shared" si="41"/>
        <v>3.171</v>
      </c>
      <c r="X247" s="12">
        <f t="shared" si="42"/>
        <v>3.621</v>
      </c>
      <c r="Y247" s="16">
        <f t="shared" si="43"/>
        <v>3.421</v>
      </c>
    </row>
    <row r="248" spans="1:25" ht="12.75">
      <c r="A248" s="8">
        <v>41059</v>
      </c>
      <c r="B248" s="2">
        <v>150</v>
      </c>
      <c r="D248"/>
      <c r="E248">
        <v>0.31</v>
      </c>
      <c r="F248" s="26"/>
      <c r="N248" s="16"/>
      <c r="O248" s="18">
        <f t="shared" si="33"/>
        <v>-0.31</v>
      </c>
      <c r="P248" s="18">
        <f t="shared" si="34"/>
        <v>-0.21</v>
      </c>
      <c r="Q248" s="18">
        <f t="shared" si="35"/>
        <v>-0.10999999999999999</v>
      </c>
      <c r="R248" s="18">
        <f t="shared" si="36"/>
        <v>-0.010000000000000009</v>
      </c>
      <c r="S248" s="16">
        <f t="shared" si="37"/>
        <v>0.09000000000000002</v>
      </c>
      <c r="T248" s="18">
        <f t="shared" si="38"/>
        <v>9.49</v>
      </c>
      <c r="U248" s="18">
        <f t="shared" si="39"/>
        <v>8.389999999999999</v>
      </c>
      <c r="V248" s="20">
        <f t="shared" si="40"/>
        <v>3.2199999999999998</v>
      </c>
      <c r="W248" s="12">
        <f t="shared" si="41"/>
        <v>3.2399999999999998</v>
      </c>
      <c r="X248" s="12">
        <f t="shared" si="42"/>
        <v>3.69</v>
      </c>
      <c r="Y248" s="16">
        <f t="shared" si="43"/>
        <v>3.4899999999999998</v>
      </c>
    </row>
    <row r="249" spans="1:25" ht="12.75">
      <c r="A249" s="8">
        <v>41060</v>
      </c>
      <c r="B249" s="2">
        <v>151</v>
      </c>
      <c r="D249"/>
      <c r="E249">
        <v>0.245</v>
      </c>
      <c r="F249" s="26"/>
      <c r="N249" s="16"/>
      <c r="O249" s="18">
        <f t="shared" si="33"/>
        <v>-0.245</v>
      </c>
      <c r="P249" s="18">
        <f t="shared" si="34"/>
        <v>-0.145</v>
      </c>
      <c r="Q249" s="18">
        <f t="shared" si="35"/>
        <v>-0.044999999999999984</v>
      </c>
      <c r="R249" s="18">
        <f t="shared" si="36"/>
        <v>0.05499999999999999</v>
      </c>
      <c r="S249" s="16">
        <f t="shared" si="37"/>
        <v>0.15500000000000003</v>
      </c>
      <c r="T249" s="18">
        <f t="shared" si="38"/>
        <v>9.555000000000001</v>
      </c>
      <c r="U249" s="18">
        <f t="shared" si="39"/>
        <v>8.455</v>
      </c>
      <c r="V249" s="20">
        <f t="shared" si="40"/>
        <v>3.2849999999999997</v>
      </c>
      <c r="W249" s="12">
        <f t="shared" si="41"/>
        <v>3.3049999999999997</v>
      </c>
      <c r="X249" s="12">
        <f t="shared" si="42"/>
        <v>3.755</v>
      </c>
      <c r="Y249" s="16">
        <f t="shared" si="43"/>
        <v>3.5549999999999997</v>
      </c>
    </row>
    <row r="250" spans="1:25" ht="12.75">
      <c r="A250" s="8">
        <v>41061</v>
      </c>
      <c r="B250" s="2">
        <v>152</v>
      </c>
      <c r="D250"/>
      <c r="E250">
        <v>0.15</v>
      </c>
      <c r="F250" s="26"/>
      <c r="N250" s="16"/>
      <c r="O250" s="18">
        <f t="shared" si="33"/>
        <v>-0.15</v>
      </c>
      <c r="P250" s="18">
        <f t="shared" si="34"/>
        <v>-0.04999999999999999</v>
      </c>
      <c r="Q250" s="18">
        <f t="shared" si="35"/>
        <v>0.05000000000000002</v>
      </c>
      <c r="R250" s="18">
        <f t="shared" si="36"/>
        <v>0.15</v>
      </c>
      <c r="S250" s="16">
        <f t="shared" si="37"/>
        <v>0.25</v>
      </c>
      <c r="T250" s="18">
        <f t="shared" si="38"/>
        <v>9.65</v>
      </c>
      <c r="U250" s="18">
        <f t="shared" si="39"/>
        <v>8.549999999999999</v>
      </c>
      <c r="V250" s="20">
        <f t="shared" si="40"/>
        <v>3.38</v>
      </c>
      <c r="W250" s="12">
        <f t="shared" si="41"/>
        <v>3.4</v>
      </c>
      <c r="X250" s="12">
        <f t="shared" si="42"/>
        <v>3.85</v>
      </c>
      <c r="Y250" s="16">
        <f t="shared" si="43"/>
        <v>3.65</v>
      </c>
    </row>
    <row r="251" spans="1:25" ht="12.75">
      <c r="A251" s="8">
        <v>41062</v>
      </c>
      <c r="B251" s="2">
        <v>153</v>
      </c>
      <c r="D251"/>
      <c r="E251">
        <v>0.046</v>
      </c>
      <c r="F251" s="26"/>
      <c r="N251" s="16"/>
      <c r="O251" s="18">
        <f t="shared" si="33"/>
        <v>-0.046</v>
      </c>
      <c r="P251" s="18">
        <f t="shared" si="34"/>
        <v>0.054000000000000006</v>
      </c>
      <c r="Q251" s="18">
        <f t="shared" si="35"/>
        <v>0.15400000000000003</v>
      </c>
      <c r="R251" s="18">
        <f t="shared" si="36"/>
        <v>0.254</v>
      </c>
      <c r="S251" s="16">
        <f t="shared" si="37"/>
        <v>0.35400000000000004</v>
      </c>
      <c r="T251" s="18">
        <f t="shared" si="38"/>
        <v>9.754000000000001</v>
      </c>
      <c r="U251" s="18">
        <f t="shared" si="39"/>
        <v>8.654</v>
      </c>
      <c r="V251" s="20">
        <f t="shared" si="40"/>
        <v>3.484</v>
      </c>
      <c r="W251" s="12">
        <f t="shared" si="41"/>
        <v>3.504</v>
      </c>
      <c r="X251" s="12">
        <f t="shared" si="42"/>
        <v>3.954</v>
      </c>
      <c r="Y251" s="16">
        <f t="shared" si="43"/>
        <v>3.754</v>
      </c>
    </row>
    <row r="252" spans="1:25" ht="12.75">
      <c r="A252" s="8">
        <v>41063</v>
      </c>
      <c r="B252" s="2">
        <v>154</v>
      </c>
      <c r="D252"/>
      <c r="E252">
        <v>-0.008</v>
      </c>
      <c r="F252" s="26"/>
      <c r="N252" s="16"/>
      <c r="O252" s="18">
        <f t="shared" si="33"/>
        <v>0.008</v>
      </c>
      <c r="P252" s="18">
        <f t="shared" si="34"/>
        <v>0.10800000000000001</v>
      </c>
      <c r="Q252" s="18">
        <f t="shared" si="35"/>
        <v>0.20800000000000002</v>
      </c>
      <c r="R252" s="18">
        <f t="shared" si="36"/>
        <v>0.308</v>
      </c>
      <c r="S252" s="16">
        <f t="shared" si="37"/>
        <v>0.40800000000000003</v>
      </c>
      <c r="T252" s="18">
        <f t="shared" si="38"/>
        <v>9.808</v>
      </c>
      <c r="U252" s="18">
        <f t="shared" si="39"/>
        <v>8.707999999999998</v>
      </c>
      <c r="V252" s="20">
        <f t="shared" si="40"/>
        <v>3.538</v>
      </c>
      <c r="W252" s="12">
        <f t="shared" si="41"/>
        <v>3.558</v>
      </c>
      <c r="X252" s="12">
        <f t="shared" si="42"/>
        <v>4.008</v>
      </c>
      <c r="Y252" s="16">
        <f t="shared" si="43"/>
        <v>3.808</v>
      </c>
    </row>
    <row r="253" spans="1:25" ht="12.75">
      <c r="A253" s="8">
        <v>41064</v>
      </c>
      <c r="B253" s="2">
        <v>155</v>
      </c>
      <c r="D253"/>
      <c r="E253"/>
      <c r="F253" s="26"/>
      <c r="N253" s="16"/>
      <c r="O253" s="18">
        <f t="shared" si="33"/>
        <v>0</v>
      </c>
      <c r="P253" s="18">
        <f t="shared" si="34"/>
        <v>0.1</v>
      </c>
      <c r="Q253" s="18">
        <f t="shared" si="35"/>
        <v>0.2</v>
      </c>
      <c r="R253" s="18">
        <f t="shared" si="36"/>
        <v>0.3</v>
      </c>
      <c r="S253" s="16">
        <f t="shared" si="37"/>
        <v>0.4</v>
      </c>
      <c r="T253" s="18">
        <f t="shared" si="38"/>
        <v>9.8</v>
      </c>
      <c r="U253" s="18">
        <f t="shared" si="39"/>
        <v>8.7</v>
      </c>
      <c r="V253" s="20">
        <f t="shared" si="40"/>
        <v>3.53</v>
      </c>
      <c r="W253" s="12">
        <f t="shared" si="41"/>
        <v>3.55</v>
      </c>
      <c r="X253" s="12">
        <f t="shared" si="42"/>
        <v>4</v>
      </c>
      <c r="Y253" s="16">
        <f t="shared" si="43"/>
        <v>3.8</v>
      </c>
    </row>
    <row r="254" spans="1:25" ht="12.75">
      <c r="A254" s="8">
        <v>41065</v>
      </c>
      <c r="B254" s="2">
        <v>156</v>
      </c>
      <c r="D254"/>
      <c r="E254"/>
      <c r="F254" s="26"/>
      <c r="N254" s="16"/>
      <c r="O254" s="18">
        <f t="shared" si="33"/>
        <v>0</v>
      </c>
      <c r="P254" s="18">
        <f t="shared" si="34"/>
        <v>0.1</v>
      </c>
      <c r="Q254" s="18">
        <f t="shared" si="35"/>
        <v>0.2</v>
      </c>
      <c r="R254" s="18">
        <f t="shared" si="36"/>
        <v>0.3</v>
      </c>
      <c r="S254" s="16">
        <f t="shared" si="37"/>
        <v>0.4</v>
      </c>
      <c r="T254" s="18">
        <f t="shared" si="38"/>
        <v>9.8</v>
      </c>
      <c r="U254" s="18">
        <f t="shared" si="39"/>
        <v>8.7</v>
      </c>
      <c r="V254" s="20">
        <f t="shared" si="40"/>
        <v>3.53</v>
      </c>
      <c r="W254" s="12">
        <f t="shared" si="41"/>
        <v>3.55</v>
      </c>
      <c r="X254" s="12">
        <f t="shared" si="42"/>
        <v>4</v>
      </c>
      <c r="Y254" s="16">
        <f t="shared" si="43"/>
        <v>3.8</v>
      </c>
    </row>
    <row r="255" spans="1:25" ht="12.75">
      <c r="A255" s="8">
        <v>41066</v>
      </c>
      <c r="B255" s="2">
        <v>157</v>
      </c>
      <c r="D255"/>
      <c r="E255"/>
      <c r="F255" s="26"/>
      <c r="N255" s="16"/>
      <c r="O255" s="18">
        <f t="shared" si="33"/>
        <v>0</v>
      </c>
      <c r="P255" s="18">
        <f t="shared" si="34"/>
        <v>0.1</v>
      </c>
      <c r="Q255" s="18">
        <f t="shared" si="35"/>
        <v>0.2</v>
      </c>
      <c r="R255" s="18">
        <f t="shared" si="36"/>
        <v>0.3</v>
      </c>
      <c r="S255" s="16">
        <f t="shared" si="37"/>
        <v>0.4</v>
      </c>
      <c r="T255" s="18">
        <f t="shared" si="38"/>
        <v>9.8</v>
      </c>
      <c r="U255" s="18">
        <f t="shared" si="39"/>
        <v>8.7</v>
      </c>
      <c r="V255" s="20">
        <f t="shared" si="40"/>
        <v>3.53</v>
      </c>
      <c r="W255" s="12">
        <f t="shared" si="41"/>
        <v>3.55</v>
      </c>
      <c r="X255" s="12">
        <f t="shared" si="42"/>
        <v>4</v>
      </c>
      <c r="Y255" s="16">
        <f t="shared" si="43"/>
        <v>3.8</v>
      </c>
    </row>
    <row r="256" spans="1:25" ht="12.75">
      <c r="A256" s="8">
        <v>41067</v>
      </c>
      <c r="B256" s="2">
        <v>158</v>
      </c>
      <c r="D256"/>
      <c r="E256"/>
      <c r="F256" s="26"/>
      <c r="N256" s="16"/>
      <c r="O256" s="18">
        <f t="shared" si="33"/>
        <v>0</v>
      </c>
      <c r="P256" s="18">
        <f t="shared" si="34"/>
        <v>0.1</v>
      </c>
      <c r="Q256" s="18">
        <f t="shared" si="35"/>
        <v>0.2</v>
      </c>
      <c r="R256" s="18">
        <f t="shared" si="36"/>
        <v>0.3</v>
      </c>
      <c r="S256" s="16">
        <f t="shared" si="37"/>
        <v>0.4</v>
      </c>
      <c r="T256" s="18">
        <f t="shared" si="38"/>
        <v>9.8</v>
      </c>
      <c r="U256" s="18">
        <f t="shared" si="39"/>
        <v>8.7</v>
      </c>
      <c r="V256" s="20">
        <f t="shared" si="40"/>
        <v>3.53</v>
      </c>
      <c r="W256" s="12">
        <f t="shared" si="41"/>
        <v>3.55</v>
      </c>
      <c r="X256" s="12">
        <f t="shared" si="42"/>
        <v>4</v>
      </c>
      <c r="Y256" s="16">
        <f t="shared" si="43"/>
        <v>3.8</v>
      </c>
    </row>
    <row r="257" spans="1:25" ht="12.75">
      <c r="A257" s="8">
        <v>41068</v>
      </c>
      <c r="B257" s="2">
        <v>159</v>
      </c>
      <c r="D257"/>
      <c r="E257"/>
      <c r="F257" s="26"/>
      <c r="N257" s="16"/>
      <c r="O257" s="18">
        <f t="shared" si="33"/>
        <v>0</v>
      </c>
      <c r="P257" s="18">
        <f t="shared" si="34"/>
        <v>0.1</v>
      </c>
      <c r="Q257" s="18">
        <f t="shared" si="35"/>
        <v>0.2</v>
      </c>
      <c r="R257" s="18">
        <f t="shared" si="36"/>
        <v>0.3</v>
      </c>
      <c r="S257" s="16">
        <f t="shared" si="37"/>
        <v>0.4</v>
      </c>
      <c r="T257" s="18">
        <f t="shared" si="38"/>
        <v>9.8</v>
      </c>
      <c r="U257" s="18">
        <f t="shared" si="39"/>
        <v>8.7</v>
      </c>
      <c r="V257" s="20">
        <f t="shared" si="40"/>
        <v>3.53</v>
      </c>
      <c r="W257" s="12">
        <f t="shared" si="41"/>
        <v>3.55</v>
      </c>
      <c r="X257" s="12">
        <f t="shared" si="42"/>
        <v>4</v>
      </c>
      <c r="Y257" s="16">
        <f t="shared" si="43"/>
        <v>3.8</v>
      </c>
    </row>
    <row r="258" spans="1:25" ht="12.75">
      <c r="A258" s="8">
        <v>41069</v>
      </c>
      <c r="B258" s="2">
        <v>160</v>
      </c>
      <c r="D258"/>
      <c r="E258"/>
      <c r="F258" s="26"/>
      <c r="N258" s="16"/>
      <c r="O258" s="18">
        <f t="shared" si="33"/>
        <v>0</v>
      </c>
      <c r="P258" s="18">
        <f t="shared" si="34"/>
        <v>0.1</v>
      </c>
      <c r="Q258" s="18">
        <f t="shared" si="35"/>
        <v>0.2</v>
      </c>
      <c r="R258" s="18">
        <f t="shared" si="36"/>
        <v>0.3</v>
      </c>
      <c r="S258" s="16">
        <f t="shared" si="37"/>
        <v>0.4</v>
      </c>
      <c r="T258" s="18">
        <f t="shared" si="38"/>
        <v>9.8</v>
      </c>
      <c r="U258" s="18">
        <f t="shared" si="39"/>
        <v>8.7</v>
      </c>
      <c r="V258" s="20">
        <f t="shared" si="40"/>
        <v>3.53</v>
      </c>
      <c r="W258" s="12">
        <f t="shared" si="41"/>
        <v>3.55</v>
      </c>
      <c r="X258" s="12">
        <f t="shared" si="42"/>
        <v>4</v>
      </c>
      <c r="Y258" s="16">
        <f t="shared" si="43"/>
        <v>3.8</v>
      </c>
    </row>
    <row r="259" spans="1:25" ht="12.75">
      <c r="A259" s="8">
        <v>41070</v>
      </c>
      <c r="B259" s="2">
        <v>161</v>
      </c>
      <c r="D259"/>
      <c r="E259"/>
      <c r="F259" s="26"/>
      <c r="N259" s="16"/>
      <c r="O259" s="18">
        <f t="shared" si="33"/>
        <v>0</v>
      </c>
      <c r="P259" s="18">
        <f t="shared" si="34"/>
        <v>0.1</v>
      </c>
      <c r="Q259" s="18">
        <f t="shared" si="35"/>
        <v>0.2</v>
      </c>
      <c r="R259" s="18">
        <f t="shared" si="36"/>
        <v>0.3</v>
      </c>
      <c r="S259" s="16">
        <f t="shared" si="37"/>
        <v>0.4</v>
      </c>
      <c r="T259" s="18">
        <f t="shared" si="38"/>
        <v>9.8</v>
      </c>
      <c r="U259" s="18">
        <f t="shared" si="39"/>
        <v>8.7</v>
      </c>
      <c r="V259" s="20">
        <f t="shared" si="40"/>
        <v>3.53</v>
      </c>
      <c r="W259" s="12">
        <f t="shared" si="41"/>
        <v>3.55</v>
      </c>
      <c r="X259" s="12">
        <f t="shared" si="42"/>
        <v>4</v>
      </c>
      <c r="Y259" s="16">
        <f t="shared" si="43"/>
        <v>3.8</v>
      </c>
    </row>
    <row r="260" spans="1:25" ht="12.75">
      <c r="A260" s="8">
        <v>41071</v>
      </c>
      <c r="B260" s="2">
        <v>162</v>
      </c>
      <c r="D260"/>
      <c r="E260"/>
      <c r="F260" s="26"/>
      <c r="N260" s="16"/>
      <c r="O260" s="18">
        <f t="shared" si="33"/>
        <v>0</v>
      </c>
      <c r="P260" s="18">
        <f t="shared" si="34"/>
        <v>0.1</v>
      </c>
      <c r="Q260" s="18">
        <f t="shared" si="35"/>
        <v>0.2</v>
      </c>
      <c r="R260" s="18">
        <f t="shared" si="36"/>
        <v>0.3</v>
      </c>
      <c r="S260" s="16">
        <f t="shared" si="37"/>
        <v>0.4</v>
      </c>
      <c r="T260" s="18">
        <f t="shared" si="38"/>
        <v>9.8</v>
      </c>
      <c r="U260" s="18">
        <f t="shared" si="39"/>
        <v>8.7</v>
      </c>
      <c r="V260" s="20">
        <f t="shared" si="40"/>
        <v>3.53</v>
      </c>
      <c r="W260" s="12">
        <f t="shared" si="41"/>
        <v>3.55</v>
      </c>
      <c r="X260" s="12">
        <f t="shared" si="42"/>
        <v>4</v>
      </c>
      <c r="Y260" s="16">
        <f t="shared" si="43"/>
        <v>3.8</v>
      </c>
    </row>
    <row r="261" spans="1:25" ht="12.75">
      <c r="A261" s="8">
        <v>41072</v>
      </c>
      <c r="B261" s="2">
        <v>163</v>
      </c>
      <c r="D261"/>
      <c r="E261"/>
      <c r="F261" s="26"/>
      <c r="N261" s="16"/>
      <c r="O261" s="18">
        <f t="shared" si="33"/>
        <v>0</v>
      </c>
      <c r="P261" s="18">
        <f t="shared" si="34"/>
        <v>0.1</v>
      </c>
      <c r="Q261" s="18">
        <f t="shared" si="35"/>
        <v>0.2</v>
      </c>
      <c r="R261" s="18">
        <f t="shared" si="36"/>
        <v>0.3</v>
      </c>
      <c r="S261" s="16">
        <f t="shared" si="37"/>
        <v>0.4</v>
      </c>
      <c r="T261" s="18">
        <f t="shared" si="38"/>
        <v>9.8</v>
      </c>
      <c r="U261" s="18">
        <f t="shared" si="39"/>
        <v>8.7</v>
      </c>
      <c r="V261" s="20">
        <f t="shared" si="40"/>
        <v>3.53</v>
      </c>
      <c r="W261" s="12">
        <f t="shared" si="41"/>
        <v>3.55</v>
      </c>
      <c r="X261" s="12">
        <f t="shared" si="42"/>
        <v>4</v>
      </c>
      <c r="Y261" s="16">
        <f t="shared" si="43"/>
        <v>3.8</v>
      </c>
    </row>
    <row r="262" spans="1:25" ht="12.75">
      <c r="A262" s="8">
        <v>41073</v>
      </c>
      <c r="B262" s="2">
        <v>164</v>
      </c>
      <c r="D262"/>
      <c r="E262"/>
      <c r="F262" s="26"/>
      <c r="N262" s="16"/>
      <c r="O262" s="18">
        <f t="shared" si="33"/>
        <v>0</v>
      </c>
      <c r="P262" s="18">
        <f t="shared" si="34"/>
        <v>0.1</v>
      </c>
      <c r="Q262" s="18">
        <f t="shared" si="35"/>
        <v>0.2</v>
      </c>
      <c r="R262" s="18">
        <f t="shared" si="36"/>
        <v>0.3</v>
      </c>
      <c r="S262" s="16">
        <f t="shared" si="37"/>
        <v>0.4</v>
      </c>
      <c r="T262" s="18">
        <f t="shared" si="38"/>
        <v>9.8</v>
      </c>
      <c r="U262" s="18">
        <f t="shared" si="39"/>
        <v>8.7</v>
      </c>
      <c r="V262" s="20">
        <f t="shared" si="40"/>
        <v>3.53</v>
      </c>
      <c r="W262" s="12">
        <f t="shared" si="41"/>
        <v>3.55</v>
      </c>
      <c r="X262" s="12">
        <f t="shared" si="42"/>
        <v>4</v>
      </c>
      <c r="Y262" s="16">
        <f t="shared" si="43"/>
        <v>3.8</v>
      </c>
    </row>
    <row r="263" spans="1:25" ht="12.75">
      <c r="A263" s="8">
        <v>41074</v>
      </c>
      <c r="B263" s="2">
        <v>165</v>
      </c>
      <c r="D263"/>
      <c r="E263"/>
      <c r="F263" s="26"/>
      <c r="N263" s="16"/>
      <c r="O263" s="18">
        <f t="shared" si="33"/>
        <v>0</v>
      </c>
      <c r="P263" s="18">
        <f t="shared" si="34"/>
        <v>0.1</v>
      </c>
      <c r="Q263" s="18">
        <f t="shared" si="35"/>
        <v>0.2</v>
      </c>
      <c r="R263" s="18">
        <f t="shared" si="36"/>
        <v>0.3</v>
      </c>
      <c r="S263" s="16">
        <f t="shared" si="37"/>
        <v>0.4</v>
      </c>
      <c r="T263" s="18">
        <f t="shared" si="38"/>
        <v>9.8</v>
      </c>
      <c r="U263" s="18">
        <f t="shared" si="39"/>
        <v>8.7</v>
      </c>
      <c r="V263" s="20">
        <f t="shared" si="40"/>
        <v>3.53</v>
      </c>
      <c r="W263" s="12">
        <f t="shared" si="41"/>
        <v>3.55</v>
      </c>
      <c r="X263" s="12">
        <f t="shared" si="42"/>
        <v>4</v>
      </c>
      <c r="Y263" s="16">
        <f t="shared" si="43"/>
        <v>3.8</v>
      </c>
    </row>
    <row r="264" spans="1:25" ht="12.75">
      <c r="A264" s="8">
        <v>41075</v>
      </c>
      <c r="B264" s="2">
        <v>166</v>
      </c>
      <c r="C264" s="21"/>
      <c r="D264"/>
      <c r="E264"/>
      <c r="F264" s="26"/>
      <c r="N264" s="16"/>
      <c r="O264" s="18">
        <f aca="true" t="shared" si="44" ref="O264:O271">(E264-0)*-1</f>
        <v>0</v>
      </c>
      <c r="P264" s="18">
        <f aca="true" t="shared" si="45" ref="P264:P271">(0.1-E264)</f>
        <v>0.1</v>
      </c>
      <c r="Q264" s="18">
        <f aca="true" t="shared" si="46" ref="Q264:Q271">0.2-E264</f>
        <v>0.2</v>
      </c>
      <c r="R264" s="18">
        <f aca="true" t="shared" si="47" ref="R264:R271">0.3-E264</f>
        <v>0.3</v>
      </c>
      <c r="S264" s="16">
        <f aca="true" t="shared" si="48" ref="S264:S271">0.4-E264</f>
        <v>0.4</v>
      </c>
      <c r="T264" s="18">
        <f aca="true" t="shared" si="49" ref="T264:T271">9.8-E264</f>
        <v>9.8</v>
      </c>
      <c r="U264" s="18">
        <f aca="true" t="shared" si="50" ref="U264:U271">8.7-E264</f>
        <v>8.7</v>
      </c>
      <c r="V264" s="20">
        <f aca="true" t="shared" si="51" ref="V264:V271">3.53-E264</f>
        <v>3.53</v>
      </c>
      <c r="W264" s="12">
        <f aca="true" t="shared" si="52" ref="W264:W271">3.55-E264</f>
        <v>3.55</v>
      </c>
      <c r="X264" s="12">
        <f aca="true" t="shared" si="53" ref="X264:X271">4-E264</f>
        <v>4</v>
      </c>
      <c r="Y264" s="16">
        <f aca="true" t="shared" si="54" ref="Y264:Y271">3.8-E264</f>
        <v>3.8</v>
      </c>
    </row>
    <row r="265" spans="1:25" ht="12.75">
      <c r="A265" s="8">
        <v>41076</v>
      </c>
      <c r="B265" s="2">
        <v>167</v>
      </c>
      <c r="C265" s="21"/>
      <c r="E265"/>
      <c r="F265" s="26"/>
      <c r="N265" s="16"/>
      <c r="O265" s="18">
        <f t="shared" si="44"/>
        <v>0</v>
      </c>
      <c r="P265" s="18">
        <f t="shared" si="45"/>
        <v>0.1</v>
      </c>
      <c r="Q265" s="18">
        <f t="shared" si="46"/>
        <v>0.2</v>
      </c>
      <c r="R265" s="18">
        <f t="shared" si="47"/>
        <v>0.3</v>
      </c>
      <c r="S265" s="16">
        <f t="shared" si="48"/>
        <v>0.4</v>
      </c>
      <c r="T265" s="18">
        <f t="shared" si="49"/>
        <v>9.8</v>
      </c>
      <c r="U265" s="18">
        <f t="shared" si="50"/>
        <v>8.7</v>
      </c>
      <c r="V265" s="20">
        <f t="shared" si="51"/>
        <v>3.53</v>
      </c>
      <c r="W265" s="12">
        <f t="shared" si="52"/>
        <v>3.55</v>
      </c>
      <c r="X265" s="12">
        <f t="shared" si="53"/>
        <v>4</v>
      </c>
      <c r="Y265" s="16">
        <f t="shared" si="54"/>
        <v>3.8</v>
      </c>
    </row>
    <row r="266" spans="1:25" ht="12.75">
      <c r="A266" s="8">
        <v>41077</v>
      </c>
      <c r="B266" s="2">
        <v>168</v>
      </c>
      <c r="C266" s="21"/>
      <c r="E266"/>
      <c r="F266" s="26"/>
      <c r="N266" s="16"/>
      <c r="O266" s="18">
        <f t="shared" si="44"/>
        <v>0</v>
      </c>
      <c r="P266" s="18">
        <f t="shared" si="45"/>
        <v>0.1</v>
      </c>
      <c r="Q266" s="18">
        <f t="shared" si="46"/>
        <v>0.2</v>
      </c>
      <c r="R266" s="18">
        <f t="shared" si="47"/>
        <v>0.3</v>
      </c>
      <c r="S266" s="16">
        <f t="shared" si="48"/>
        <v>0.4</v>
      </c>
      <c r="T266" s="18">
        <f t="shared" si="49"/>
        <v>9.8</v>
      </c>
      <c r="U266" s="18">
        <f t="shared" si="50"/>
        <v>8.7</v>
      </c>
      <c r="V266" s="20">
        <f t="shared" si="51"/>
        <v>3.53</v>
      </c>
      <c r="W266" s="12">
        <f t="shared" si="52"/>
        <v>3.55</v>
      </c>
      <c r="X266" s="12">
        <f t="shared" si="53"/>
        <v>4</v>
      </c>
      <c r="Y266" s="16">
        <f t="shared" si="54"/>
        <v>3.8</v>
      </c>
    </row>
    <row r="267" spans="1:25" ht="12.75">
      <c r="A267" s="8">
        <v>41078</v>
      </c>
      <c r="B267" s="2">
        <v>169</v>
      </c>
      <c r="C267" s="21"/>
      <c r="E267"/>
      <c r="F267" s="26"/>
      <c r="N267" s="16"/>
      <c r="O267" s="18">
        <f t="shared" si="44"/>
        <v>0</v>
      </c>
      <c r="P267" s="18">
        <f t="shared" si="45"/>
        <v>0.1</v>
      </c>
      <c r="Q267" s="18">
        <f t="shared" si="46"/>
        <v>0.2</v>
      </c>
      <c r="R267" s="18">
        <f t="shared" si="47"/>
        <v>0.3</v>
      </c>
      <c r="S267" s="16">
        <f t="shared" si="48"/>
        <v>0.4</v>
      </c>
      <c r="T267" s="18">
        <f t="shared" si="49"/>
        <v>9.8</v>
      </c>
      <c r="U267" s="18">
        <f t="shared" si="50"/>
        <v>8.7</v>
      </c>
      <c r="V267" s="20">
        <f t="shared" si="51"/>
        <v>3.53</v>
      </c>
      <c r="W267" s="12">
        <f t="shared" si="52"/>
        <v>3.55</v>
      </c>
      <c r="X267" s="12">
        <f t="shared" si="53"/>
        <v>4</v>
      </c>
      <c r="Y267" s="16">
        <f t="shared" si="54"/>
        <v>3.8</v>
      </c>
    </row>
    <row r="268" spans="1:25" ht="12.75">
      <c r="A268" s="8">
        <v>41079</v>
      </c>
      <c r="B268" s="2">
        <v>170</v>
      </c>
      <c r="C268" s="21"/>
      <c r="E268"/>
      <c r="F268" s="26"/>
      <c r="N268" s="16"/>
      <c r="O268" s="18">
        <f t="shared" si="44"/>
        <v>0</v>
      </c>
      <c r="P268" s="18">
        <f t="shared" si="45"/>
        <v>0.1</v>
      </c>
      <c r="Q268" s="18">
        <f t="shared" si="46"/>
        <v>0.2</v>
      </c>
      <c r="R268" s="18">
        <f t="shared" si="47"/>
        <v>0.3</v>
      </c>
      <c r="S268" s="16">
        <f t="shared" si="48"/>
        <v>0.4</v>
      </c>
      <c r="T268" s="18">
        <f t="shared" si="49"/>
        <v>9.8</v>
      </c>
      <c r="U268" s="18">
        <f t="shared" si="50"/>
        <v>8.7</v>
      </c>
      <c r="V268" s="20">
        <f t="shared" si="51"/>
        <v>3.53</v>
      </c>
      <c r="W268" s="12">
        <f t="shared" si="52"/>
        <v>3.55</v>
      </c>
      <c r="X268" s="12">
        <f t="shared" si="53"/>
        <v>4</v>
      </c>
      <c r="Y268" s="16">
        <f t="shared" si="54"/>
        <v>3.8</v>
      </c>
    </row>
    <row r="269" spans="1:25" ht="12.75">
      <c r="A269" s="8">
        <v>41080</v>
      </c>
      <c r="B269" s="2">
        <v>171</v>
      </c>
      <c r="C269" s="21"/>
      <c r="E269"/>
      <c r="F269" s="26"/>
      <c r="N269" s="16"/>
      <c r="O269" s="18">
        <f t="shared" si="44"/>
        <v>0</v>
      </c>
      <c r="P269" s="18">
        <f t="shared" si="45"/>
        <v>0.1</v>
      </c>
      <c r="Q269" s="18">
        <f t="shared" si="46"/>
        <v>0.2</v>
      </c>
      <c r="R269" s="18">
        <f t="shared" si="47"/>
        <v>0.3</v>
      </c>
      <c r="S269" s="16">
        <f t="shared" si="48"/>
        <v>0.4</v>
      </c>
      <c r="T269" s="18">
        <f t="shared" si="49"/>
        <v>9.8</v>
      </c>
      <c r="U269" s="18">
        <f t="shared" si="50"/>
        <v>8.7</v>
      </c>
      <c r="V269" s="20">
        <f t="shared" si="51"/>
        <v>3.53</v>
      </c>
      <c r="W269" s="12">
        <f t="shared" si="52"/>
        <v>3.55</v>
      </c>
      <c r="X269" s="12">
        <f t="shared" si="53"/>
        <v>4</v>
      </c>
      <c r="Y269" s="16">
        <f t="shared" si="54"/>
        <v>3.8</v>
      </c>
    </row>
    <row r="270" spans="1:25" ht="12.75">
      <c r="A270" s="8">
        <v>41081</v>
      </c>
      <c r="B270" s="2">
        <v>172</v>
      </c>
      <c r="C270" s="21"/>
      <c r="E270"/>
      <c r="F270" s="26"/>
      <c r="N270" s="16"/>
      <c r="O270" s="18">
        <f t="shared" si="44"/>
        <v>0</v>
      </c>
      <c r="P270" s="18">
        <f t="shared" si="45"/>
        <v>0.1</v>
      </c>
      <c r="Q270" s="18">
        <f t="shared" si="46"/>
        <v>0.2</v>
      </c>
      <c r="R270" s="18">
        <f t="shared" si="47"/>
        <v>0.3</v>
      </c>
      <c r="S270" s="16">
        <f t="shared" si="48"/>
        <v>0.4</v>
      </c>
      <c r="T270" s="18">
        <f t="shared" si="49"/>
        <v>9.8</v>
      </c>
      <c r="U270" s="18">
        <f t="shared" si="50"/>
        <v>8.7</v>
      </c>
      <c r="V270" s="20">
        <f t="shared" si="51"/>
        <v>3.53</v>
      </c>
      <c r="W270" s="12">
        <f t="shared" si="52"/>
        <v>3.55</v>
      </c>
      <c r="X270" s="12">
        <f t="shared" si="53"/>
        <v>4</v>
      </c>
      <c r="Y270" s="16">
        <f t="shared" si="54"/>
        <v>3.8</v>
      </c>
    </row>
    <row r="271" spans="1:25" ht="13.5" thickBot="1">
      <c r="A271" s="57">
        <v>41082</v>
      </c>
      <c r="B271" s="2">
        <v>173</v>
      </c>
      <c r="C271" s="3"/>
      <c r="D271" s="3"/>
      <c r="E271"/>
      <c r="F271" s="59"/>
      <c r="G271" s="3"/>
      <c r="H271" s="58"/>
      <c r="I271" s="58"/>
      <c r="J271" s="58"/>
      <c r="K271" s="58"/>
      <c r="L271" s="58"/>
      <c r="M271" s="58"/>
      <c r="N271" s="60"/>
      <c r="O271" s="18">
        <f t="shared" si="44"/>
        <v>0</v>
      </c>
      <c r="P271" s="18">
        <f t="shared" si="45"/>
        <v>0.1</v>
      </c>
      <c r="Q271" s="18">
        <f t="shared" si="46"/>
        <v>0.2</v>
      </c>
      <c r="R271" s="18">
        <f t="shared" si="47"/>
        <v>0.3</v>
      </c>
      <c r="S271" s="16">
        <f t="shared" si="48"/>
        <v>0.4</v>
      </c>
      <c r="T271" s="18">
        <f t="shared" si="49"/>
        <v>9.8</v>
      </c>
      <c r="U271" s="18">
        <f t="shared" si="50"/>
        <v>8.7</v>
      </c>
      <c r="V271" s="20">
        <f t="shared" si="51"/>
        <v>3.53</v>
      </c>
      <c r="W271" s="12">
        <f t="shared" si="52"/>
        <v>3.55</v>
      </c>
      <c r="X271" s="12">
        <f t="shared" si="53"/>
        <v>4</v>
      </c>
      <c r="Y271" s="16">
        <f t="shared" si="54"/>
        <v>3.8</v>
      </c>
    </row>
    <row r="272" spans="1:17" ht="12.75">
      <c r="A272" s="8"/>
      <c r="B272" s="62"/>
      <c r="E272"/>
      <c r="P272" s="18"/>
      <c r="Q272" s="18"/>
    </row>
    <row r="273" spans="1:17" ht="12.75">
      <c r="A273" s="8"/>
      <c r="E273"/>
      <c r="P273" s="18"/>
      <c r="Q273" s="18"/>
    </row>
    <row r="274" spans="1:17" ht="12.75">
      <c r="A274" s="8"/>
      <c r="E274"/>
      <c r="P274" s="18"/>
      <c r="Q274" s="18"/>
    </row>
    <row r="275" spans="1:17" ht="12.75">
      <c r="A275" s="8"/>
      <c r="E275"/>
      <c r="P275" s="18"/>
      <c r="Q275" s="18"/>
    </row>
    <row r="276" spans="1:17" ht="12.75">
      <c r="A276" s="8"/>
      <c r="E276"/>
      <c r="P276" s="18"/>
      <c r="Q276" s="18"/>
    </row>
    <row r="277" spans="1:17" ht="12.75">
      <c r="A277" s="8"/>
      <c r="E277"/>
      <c r="P277" s="18"/>
      <c r="Q277" s="18"/>
    </row>
    <row r="278" spans="1:17" ht="12.75">
      <c r="A278" s="8"/>
      <c r="E278"/>
      <c r="J278" s="18"/>
      <c r="P278" s="18"/>
      <c r="Q278" s="18"/>
    </row>
    <row r="279" spans="1:17" ht="12.75">
      <c r="A279" s="8"/>
      <c r="P279" s="18"/>
      <c r="Q279" s="18"/>
    </row>
    <row r="280" spans="1:17" ht="12.75">
      <c r="A280" s="8"/>
      <c r="P280" s="18"/>
      <c r="Q280" s="18"/>
    </row>
    <row r="281" spans="1:17" ht="12.75">
      <c r="A281" s="8"/>
      <c r="P281" s="18"/>
      <c r="Q281" s="18"/>
    </row>
    <row r="282" spans="1:17" ht="12.75">
      <c r="A282" s="8"/>
      <c r="P282" s="18"/>
      <c r="Q282" s="18"/>
    </row>
    <row r="283" spans="1:17" ht="12.75">
      <c r="A283" s="8"/>
      <c r="P283" s="18"/>
      <c r="Q283" s="18"/>
    </row>
    <row r="284" spans="1:17" ht="12.75">
      <c r="A284" s="8"/>
      <c r="P284" s="18"/>
      <c r="Q284" s="18"/>
    </row>
    <row r="285" spans="1:17" ht="12.75">
      <c r="A285" s="8"/>
      <c r="P285" s="18"/>
      <c r="Q285" s="18"/>
    </row>
    <row r="286" spans="1:17" ht="12.75">
      <c r="A286" s="8"/>
      <c r="P286" s="18"/>
      <c r="Q286" s="18"/>
    </row>
    <row r="287" spans="1:17" ht="12.75">
      <c r="A287" s="8"/>
      <c r="P287" s="18"/>
      <c r="Q287" s="18"/>
    </row>
    <row r="288" spans="1:17" ht="12.75">
      <c r="A288" s="8"/>
      <c r="P288" s="18"/>
      <c r="Q288" s="18"/>
    </row>
    <row r="289" spans="1:17" ht="12.75">
      <c r="A289" s="8"/>
      <c r="P289" s="18"/>
      <c r="Q289" s="18"/>
    </row>
    <row r="290" spans="1:17" ht="12.75">
      <c r="A290" s="8"/>
      <c r="P290" s="18"/>
      <c r="Q290" s="18"/>
    </row>
    <row r="291" spans="1:17" ht="12.75">
      <c r="A291" s="8"/>
      <c r="P291" s="18"/>
      <c r="Q291" s="18"/>
    </row>
    <row r="292" spans="1:17" ht="12.75">
      <c r="A292" s="8"/>
      <c r="P292" s="18"/>
      <c r="Q292" s="18"/>
    </row>
    <row r="293" spans="1:17" ht="12.75">
      <c r="A293" s="8"/>
      <c r="P293" s="18"/>
      <c r="Q293" s="18"/>
    </row>
    <row r="294" spans="1:17" ht="12.75">
      <c r="A294" s="8"/>
      <c r="P294" s="18"/>
      <c r="Q294" s="18"/>
    </row>
    <row r="295" spans="1:17" ht="12.75">
      <c r="A295" s="8"/>
      <c r="P295" s="18"/>
      <c r="Q295" s="18"/>
    </row>
    <row r="296" spans="1:17" ht="12.75">
      <c r="A296" s="8"/>
      <c r="P296" s="18"/>
      <c r="Q296" s="18"/>
    </row>
    <row r="297" spans="1:17" ht="12.75">
      <c r="A297" s="8"/>
      <c r="P297" s="18"/>
      <c r="Q297" s="18"/>
    </row>
    <row r="298" spans="1:17" ht="12.75">
      <c r="A298" s="8"/>
      <c r="P298" s="18"/>
      <c r="Q298" s="18"/>
    </row>
    <row r="299" spans="1:17" ht="12.75">
      <c r="A299" s="8"/>
      <c r="P299" s="18"/>
      <c r="Q299" s="18"/>
    </row>
    <row r="300" spans="1:17" ht="12.75">
      <c r="A300" s="8"/>
      <c r="P300" s="18"/>
      <c r="Q300" s="18"/>
    </row>
    <row r="301" spans="1:17" ht="12.75">
      <c r="A301" s="8"/>
      <c r="P301" s="18"/>
      <c r="Q301" s="18"/>
    </row>
    <row r="302" spans="1:17" ht="12.75">
      <c r="A302" s="8"/>
      <c r="P302" s="18"/>
      <c r="Q302" s="18"/>
    </row>
    <row r="303" spans="1:17" ht="12.75">
      <c r="A303" s="8"/>
      <c r="P303" s="18"/>
      <c r="Q303" s="18"/>
    </row>
    <row r="304" spans="1:17" ht="12.75">
      <c r="A304" s="8"/>
      <c r="P304" s="18"/>
      <c r="Q304" s="18"/>
    </row>
    <row r="305" spans="1:17" ht="12.75">
      <c r="A305" s="8"/>
      <c r="P305" s="18"/>
      <c r="Q305" s="18"/>
    </row>
    <row r="306" spans="1:17" ht="12.75">
      <c r="A306" s="8"/>
      <c r="P306" s="18"/>
      <c r="Q306" s="18"/>
    </row>
    <row r="307" spans="1:17" ht="12.75">
      <c r="A307" s="8"/>
      <c r="P307" s="18"/>
      <c r="Q307" s="18"/>
    </row>
    <row r="308" spans="1:17" ht="12.75">
      <c r="A308" s="8"/>
      <c r="P308" s="18"/>
      <c r="Q308" s="18"/>
    </row>
    <row r="309" spans="1:17" ht="12.75">
      <c r="A309" s="8"/>
      <c r="P309" s="18"/>
      <c r="Q309" s="18"/>
    </row>
    <row r="310" spans="1:17" ht="12.75">
      <c r="A310" s="8"/>
      <c r="P310" s="18"/>
      <c r="Q310" s="18"/>
    </row>
    <row r="311" spans="1:17" ht="12.75">
      <c r="A311" s="8"/>
      <c r="P311" s="18"/>
      <c r="Q311" s="18"/>
    </row>
    <row r="312" spans="1:17" ht="12.75">
      <c r="A312" s="8"/>
      <c r="P312" s="18"/>
      <c r="Q312" s="18"/>
    </row>
    <row r="313" spans="1:17" ht="12.75">
      <c r="A313" s="8"/>
      <c r="P313" s="18"/>
      <c r="Q313" s="18"/>
    </row>
    <row r="314" spans="1:17" ht="12.75">
      <c r="A314" s="8"/>
      <c r="P314" s="18"/>
      <c r="Q314" s="18"/>
    </row>
    <row r="315" spans="1:17" ht="12.75">
      <c r="A315" s="8"/>
      <c r="P315" s="18"/>
      <c r="Q315" s="18"/>
    </row>
    <row r="316" spans="1:17" ht="12.75">
      <c r="A316" s="8"/>
      <c r="P316" s="18"/>
      <c r="Q316" s="18"/>
    </row>
    <row r="317" spans="1:17" ht="12.75">
      <c r="A317" s="8"/>
      <c r="P317" s="18"/>
      <c r="Q317" s="18"/>
    </row>
    <row r="318" spans="1:17" ht="12.75">
      <c r="A318" s="8"/>
      <c r="P318" s="18"/>
      <c r="Q318" s="18"/>
    </row>
    <row r="319" spans="1:17" ht="12.75">
      <c r="A319" s="8"/>
      <c r="P319" s="18"/>
      <c r="Q319" s="18"/>
    </row>
    <row r="320" spans="1:17" ht="12.75">
      <c r="A320" s="8"/>
      <c r="P320" s="18"/>
      <c r="Q320" s="18"/>
    </row>
    <row r="321" spans="1:17" ht="12.75">
      <c r="A321" s="8"/>
      <c r="P321" s="18"/>
      <c r="Q321" s="18"/>
    </row>
    <row r="322" spans="1:17" ht="12.75">
      <c r="A322" s="8"/>
      <c r="P322" s="18"/>
      <c r="Q322" s="18"/>
    </row>
    <row r="323" spans="1:17" ht="12.75">
      <c r="A323" s="8"/>
      <c r="P323" s="18"/>
      <c r="Q323" s="18"/>
    </row>
    <row r="324" spans="1:17" ht="12.75">
      <c r="A324" s="8"/>
      <c r="P324" s="18"/>
      <c r="Q324" s="18"/>
    </row>
    <row r="325" spans="1:17" ht="12.75">
      <c r="A325" s="8"/>
      <c r="P325" s="18"/>
      <c r="Q325" s="18"/>
    </row>
    <row r="326" spans="1:17" ht="12.75">
      <c r="A326" s="8"/>
      <c r="P326" s="18"/>
      <c r="Q326" s="18"/>
    </row>
    <row r="327" spans="1:17" ht="12.75">
      <c r="A327" s="8"/>
      <c r="P327" s="18"/>
      <c r="Q327" s="18"/>
    </row>
    <row r="328" spans="1:17" ht="12.75">
      <c r="A328" s="8"/>
      <c r="P328" s="18"/>
      <c r="Q328" s="18"/>
    </row>
    <row r="329" spans="1:17" ht="12.75">
      <c r="A329" s="8"/>
      <c r="P329" s="18"/>
      <c r="Q329" s="18"/>
    </row>
    <row r="330" spans="1:17" ht="12.75">
      <c r="A330" s="8"/>
      <c r="P330" s="18"/>
      <c r="Q330" s="18"/>
    </row>
    <row r="331" spans="1:17" ht="12.75">
      <c r="A331" s="8"/>
      <c r="P331" s="18"/>
      <c r="Q331" s="18"/>
    </row>
    <row r="332" spans="1:17" ht="12.75">
      <c r="A332" s="8"/>
      <c r="P332" s="18"/>
      <c r="Q332" s="18"/>
    </row>
    <row r="333" spans="1:17" ht="12.75">
      <c r="A333" s="8"/>
      <c r="P333" s="18"/>
      <c r="Q333" s="18"/>
    </row>
    <row r="334" spans="1:17" ht="12.75">
      <c r="A334" s="8"/>
      <c r="P334" s="18"/>
      <c r="Q334" s="18"/>
    </row>
    <row r="335" spans="1:17" ht="12.75">
      <c r="A335" s="8"/>
      <c r="P335" s="18"/>
      <c r="Q335" s="18"/>
    </row>
    <row r="336" spans="1:17" ht="12.75">
      <c r="A336" s="8"/>
      <c r="P336" s="18"/>
      <c r="Q336" s="18"/>
    </row>
    <row r="337" spans="1:17" ht="12.75">
      <c r="A337" s="8"/>
      <c r="P337" s="18"/>
      <c r="Q337" s="18"/>
    </row>
    <row r="338" spans="1:17" ht="12.75">
      <c r="A338" s="8"/>
      <c r="P338" s="18"/>
      <c r="Q338" s="18"/>
    </row>
    <row r="339" spans="1:17" ht="12.75">
      <c r="A339" s="8"/>
      <c r="P339" s="18"/>
      <c r="Q339" s="18"/>
    </row>
    <row r="340" spans="1:17" ht="12.75">
      <c r="A340" s="8"/>
      <c r="P340" s="18"/>
      <c r="Q340" s="18"/>
    </row>
    <row r="341" spans="1:17" ht="12.75">
      <c r="A341" s="8"/>
      <c r="P341" s="18"/>
      <c r="Q341" s="18"/>
    </row>
    <row r="342" spans="1:17" ht="12.75">
      <c r="A342" s="8"/>
      <c r="P342" s="18"/>
      <c r="Q342" s="18"/>
    </row>
    <row r="343" spans="1:17" ht="12.75">
      <c r="A343" s="8"/>
      <c r="P343" s="18"/>
      <c r="Q343" s="18"/>
    </row>
    <row r="344" spans="1:17" ht="12.75">
      <c r="A344" s="8"/>
      <c r="P344" s="18"/>
      <c r="Q344" s="18"/>
    </row>
    <row r="345" spans="1:17" ht="12.75">
      <c r="A345" s="8"/>
      <c r="P345" s="18"/>
      <c r="Q345" s="18"/>
    </row>
    <row r="346" spans="1:17" ht="12.75">
      <c r="A346" s="8"/>
      <c r="P346" s="18"/>
      <c r="Q346" s="18"/>
    </row>
    <row r="347" spans="1:17" ht="12.75">
      <c r="A347" s="8"/>
      <c r="P347" s="18"/>
      <c r="Q347" s="18"/>
    </row>
    <row r="348" spans="1:17" ht="12.75">
      <c r="A348" s="8"/>
      <c r="P348" s="18"/>
      <c r="Q348" s="18"/>
    </row>
    <row r="349" spans="1:17" ht="12.75">
      <c r="A349" s="8"/>
      <c r="P349" s="18"/>
      <c r="Q349" s="18"/>
    </row>
    <row r="350" spans="1:17" ht="12.75">
      <c r="A350" s="8"/>
      <c r="P350" s="18"/>
      <c r="Q350" s="18"/>
    </row>
    <row r="351" spans="1:17" ht="12.75">
      <c r="A351" s="8"/>
      <c r="P351" s="18"/>
      <c r="Q351" s="18"/>
    </row>
    <row r="352" spans="1:17" ht="12.75">
      <c r="A352" s="8"/>
      <c r="P352" s="18"/>
      <c r="Q352" s="18"/>
    </row>
    <row r="353" spans="1:17" ht="12.75">
      <c r="A353" s="8"/>
      <c r="P353" s="18"/>
      <c r="Q353" s="18"/>
    </row>
    <row r="354" spans="1:17" ht="12.75">
      <c r="A354" s="8"/>
      <c r="P354" s="18"/>
      <c r="Q354" s="18"/>
    </row>
    <row r="355" spans="1:17" ht="12.75">
      <c r="A355" s="8"/>
      <c r="P355" s="18"/>
      <c r="Q355" s="18"/>
    </row>
    <row r="356" spans="1:17" ht="12.75">
      <c r="A356" s="8"/>
      <c r="P356" s="18"/>
      <c r="Q356" s="18"/>
    </row>
    <row r="357" spans="1:17" ht="12.75">
      <c r="A357" s="8"/>
      <c r="P357" s="18"/>
      <c r="Q357" s="18"/>
    </row>
    <row r="358" spans="1:17" ht="12.75">
      <c r="A358" s="8"/>
      <c r="P358" s="18"/>
      <c r="Q358" s="18"/>
    </row>
    <row r="359" spans="1:17" ht="12.75">
      <c r="A359" s="8"/>
      <c r="P359" s="18"/>
      <c r="Q359" s="18"/>
    </row>
    <row r="360" spans="1:17" ht="12.75">
      <c r="A360" s="8"/>
      <c r="P360" s="18"/>
      <c r="Q360" s="18"/>
    </row>
    <row r="361" spans="1:17" ht="12.75">
      <c r="A361" s="8"/>
      <c r="P361" s="18"/>
      <c r="Q361" s="18"/>
    </row>
    <row r="362" spans="1:17" ht="12.75">
      <c r="A362" s="8"/>
      <c r="P362" s="18"/>
      <c r="Q362" s="18"/>
    </row>
    <row r="363" spans="1:17" ht="12.75">
      <c r="A363" s="8"/>
      <c r="P363" s="18"/>
      <c r="Q363" s="18"/>
    </row>
    <row r="364" spans="1:17" ht="12.75">
      <c r="A364" s="8"/>
      <c r="P364" s="18"/>
      <c r="Q364" s="18"/>
    </row>
    <row r="365" spans="1:17" ht="12.75">
      <c r="A365" s="8"/>
      <c r="P365" s="18"/>
      <c r="Q365" s="18"/>
    </row>
    <row r="366" spans="1:17" ht="12.75">
      <c r="A366" s="8"/>
      <c r="P366" s="18"/>
      <c r="Q366" s="18"/>
    </row>
    <row r="367" spans="1:17" ht="12.75">
      <c r="A367" s="8"/>
      <c r="P367" s="18"/>
      <c r="Q367" s="18"/>
    </row>
    <row r="368" spans="1:17" ht="12.75">
      <c r="A368" s="8"/>
      <c r="P368" s="18"/>
      <c r="Q368" s="18"/>
    </row>
    <row r="369" spans="1:17" ht="12.75">
      <c r="A369" s="8"/>
      <c r="P369" s="18"/>
      <c r="Q369" s="18"/>
    </row>
    <row r="370" spans="1:17" ht="12.75">
      <c r="A370" s="8"/>
      <c r="P370" s="18"/>
      <c r="Q370" s="18"/>
    </row>
    <row r="371" spans="1:17" ht="12.75">
      <c r="A371" s="8"/>
      <c r="P371" s="18"/>
      <c r="Q371" s="18"/>
    </row>
    <row r="372" spans="1:17" ht="12.75">
      <c r="A372" s="8"/>
      <c r="P372" s="18"/>
      <c r="Q372" s="18"/>
    </row>
    <row r="373" spans="1:17" ht="12.75">
      <c r="A373" s="8"/>
      <c r="P373" s="18"/>
      <c r="Q373" s="18"/>
    </row>
    <row r="374" spans="1:17" ht="12.75">
      <c r="A374" s="8"/>
      <c r="P374" s="18"/>
      <c r="Q374" s="18"/>
    </row>
    <row r="375" spans="1:17" ht="12.75">
      <c r="A375" s="8"/>
      <c r="P375" s="18"/>
      <c r="Q375" s="18"/>
    </row>
    <row r="376" spans="1:17" ht="12.75">
      <c r="A376" s="8"/>
      <c r="P376" s="18"/>
      <c r="Q376" s="18"/>
    </row>
    <row r="377" spans="1:17" ht="12.75">
      <c r="A377" s="8"/>
      <c r="P377" s="18"/>
      <c r="Q377" s="18"/>
    </row>
    <row r="378" spans="1:17" ht="12.75">
      <c r="A378" s="8"/>
      <c r="P378" s="18"/>
      <c r="Q378" s="18"/>
    </row>
    <row r="379" spans="1:17" ht="12.75">
      <c r="A379" s="8"/>
      <c r="P379" s="18"/>
      <c r="Q379" s="18"/>
    </row>
    <row r="380" spans="1:17" ht="12.75">
      <c r="A380" s="8"/>
      <c r="P380" s="18"/>
      <c r="Q380" s="1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row r="3959" ht="12.75">
      <c r="A3959" s="8"/>
    </row>
    <row r="3960" ht="12.75">
      <c r="A3960" s="8"/>
    </row>
    <row r="3961" ht="12.75">
      <c r="A3961" s="8"/>
    </row>
  </sheetData>
  <sheetProtection/>
  <mergeCells count="3">
    <mergeCell ref="O5:S5"/>
    <mergeCell ref="T5:Y5"/>
    <mergeCell ref="O4:Y4"/>
  </mergeCells>
  <printOptions horizontalCentered="1"/>
  <pageMargins left="0.75" right="0.75" top="1" bottom="1" header="0.5" footer="0.5"/>
  <pageSetup fitToHeight="12" horizontalDpi="300" verticalDpi="300" orientation="portrait" scale="72"/>
  <headerFooter alignWithMargins="0">
    <oddHeader>&amp;LSBBSA 2005/2006 Season Observations/Status Log</oddHeader>
  </headerFooter>
  <rowBreaks count="7" manualBreakCount="7">
    <brk id="37" max="255" man="1"/>
    <brk id="67" max="255" man="1"/>
    <brk id="98" max="255" man="1"/>
    <brk id="129" max="255" man="1"/>
    <brk id="188" max="255" man="1"/>
    <brk id="218" max="255" man="1"/>
    <brk id="2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 Buck</dc:creator>
  <cp:keywords/>
  <dc:description/>
  <cp:lastModifiedBy>jeffderry</cp:lastModifiedBy>
  <cp:lastPrinted>2005-11-02T14:57:03Z</cp:lastPrinted>
  <dcterms:created xsi:type="dcterms:W3CDTF">2005-10-30T19:34:58Z</dcterms:created>
  <dcterms:modified xsi:type="dcterms:W3CDTF">2020-11-02T17:20:06Z</dcterms:modified>
  <cp:category/>
  <cp:version/>
  <cp:contentType/>
  <cp:contentStatus/>
</cp:coreProperties>
</file>